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BF12" i="5" l="1"/>
  <c r="AX12" i="5"/>
  <c r="AP12" i="5"/>
  <c r="AH12" i="5"/>
  <c r="AX10" i="5"/>
  <c r="AI76" i="4" l="1"/>
  <c r="AE76" i="4"/>
  <c r="BG76" i="4"/>
  <c r="BC76" i="4"/>
  <c r="AI129" i="4" l="1"/>
  <c r="AW129" i="4"/>
  <c r="AV19" i="4" l="1"/>
  <c r="AV24" i="4"/>
  <c r="AV27" i="4"/>
  <c r="AO27" i="4" l="1"/>
  <c r="AO24" i="4"/>
  <c r="AO19" i="4"/>
  <c r="AG93" i="4" l="1"/>
  <c r="BF11" i="5"/>
  <c r="AX11" i="5"/>
  <c r="AQ91" i="4" l="1"/>
  <c r="AQ89" i="4"/>
  <c r="AO30" i="4"/>
  <c r="B33" i="4" l="1"/>
  <c r="C33" i="4" s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</calcChain>
</file>

<file path=xl/sharedStrings.xml><?xml version="1.0" encoding="utf-8"?>
<sst xmlns="http://schemas.openxmlformats.org/spreadsheetml/2006/main" count="311" uniqueCount="224">
  <si>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</si>
  <si>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</si>
  <si>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</si>
  <si>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</si>
  <si>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</si>
  <si>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</si>
  <si>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</si>
  <si>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</si>
  <si>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</si>
  <si>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</si>
  <si>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</si>
  <si>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</si>
  <si>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</si>
  <si>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</si>
  <si>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</si>
  <si>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</si>
  <si>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</si>
  <si>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</si>
  <si>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</si>
  <si>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</si>
  <si>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</si>
  <si>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</si>
  <si>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</si>
  <si>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</si>
  <si>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</si>
  <si>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</si>
  <si>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</si>
  <si>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</si>
  <si>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</si>
  <si>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</si>
  <si>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</si>
  <si>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</si>
  <si>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</si>
  <si>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</si>
  <si>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</si>
  <si>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</si>
  <si>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</si>
  <si>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</si>
  <si>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</si>
  <si>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</si>
  <si>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</si>
  <si>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</si>
  <si>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</si>
  <si>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</si>
  <si>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</si>
  <si>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</si>
  <si>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</si>
  <si>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</si>
  <si>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</si>
  <si>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</si>
  <si>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</si>
  <si>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</si>
  <si>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</si>
  <si>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</si>
  <si>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</si>
  <si>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</si>
  <si>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</si>
  <si>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</si>
  <si>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</si>
  <si>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</si>
  <si>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</si>
  <si>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</si>
  <si>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</si>
  <si>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</si>
  <si>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</si>
  <si>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</si>
  <si>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</si>
  <si>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</si>
  <si>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</si>
  <si>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</si>
  <si>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</si>
  <si>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</si>
  <si>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</si>
  <si>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</si>
  <si>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</si>
  <si>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</si>
  <si>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</si>
  <si>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</si>
  <si>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</si>
  <si>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</si>
  <si>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</si>
  <si>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</si>
  <si>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</si>
  <si>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</si>
  <si>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</si>
  <si>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</si>
  <si>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</si>
  <si>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</si>
  <si>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</si>
  <si>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</si>
  <si>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</si>
  <si>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</si>
  <si>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</si>
  <si>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</si>
  <si>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</si>
  <si>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</si>
  <si>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</si>
  <si>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</si>
  <si>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</si>
  <si>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</si>
  <si>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</si>
  <si>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</si>
  <si>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</si>
  <si>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</si>
  <si>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</si>
  <si>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</si>
  <si>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</si>
  <si>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</si>
  <si>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</si>
  <si>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</si>
  <si>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</si>
  <si>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</si>
  <si>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</si>
  <si>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</si>
  <si>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</si>
  <si>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</si>
  <si>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</si>
  <si>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</si>
  <si>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</si>
  <si>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</si>
  <si>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</si>
  <si>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</si>
  <si>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</si>
  <si>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</si>
  <si>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</si>
  <si>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</si>
  <si>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</si>
  <si>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</si>
  <si>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</si>
  <si>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</si>
  <si>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</si>
  <si>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</si>
  <si>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</si>
  <si>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</si>
  <si>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</si>
  <si>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</si>
  <si>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</si>
  <si>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</si>
  <si>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бессрочно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</si>
  <si>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</si>
  <si>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</si>
  <si>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</si>
  <si>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</si>
  <si>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</si>
  <si>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</si>
  <si>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</si>
  <si>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</si>
  <si>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</si>
  <si>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</si>
  <si>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</si>
  <si>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Физические лица</t>
  </si>
  <si>
    <t xml:space="preserve">Федеральные законы, муниципальные правовые акты, Устав </t>
  </si>
  <si>
    <t>2019г</t>
  </si>
  <si>
    <t>2019г.</t>
  </si>
  <si>
    <t>2019 г.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</si>
  <si>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</si>
  <si>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на 1 января 2021 г.</t>
  </si>
  <si>
    <t>Исполняющий обязанности начальника управления культуры и спорта администрации района Бабишева А.В.</t>
  </si>
  <si>
    <t>___ лет</t>
  </si>
  <si>
    <t>2020 г.</t>
  </si>
  <si>
    <t>2019 г. - ____________________________________________________________________</t>
  </si>
  <si>
    <t>2020 г.- _____________________________________________________________________</t>
  </si>
  <si>
    <t>2020г</t>
  </si>
  <si>
    <t>2020г.</t>
  </si>
  <si>
    <t>Директор __________________________________</t>
  </si>
  <si>
    <t>Главный  бухгалтер___________________________</t>
  </si>
  <si>
    <t>"06" февраля  2021г.</t>
  </si>
  <si>
    <t>МАУ НСШ "Олимп"</t>
  </si>
  <si>
    <t>п.г.т.Новоаганск</t>
  </si>
  <si>
    <t xml:space="preserve">Тренажерный зал; абонемент, финтнсс; абонемент, бассейн детский, взрослый; абонемент, тир, комплексное посещение: бассейн, ренажерный зал,сауна; абонемент, сауна, абонемент; настольный теннис, большой теннис, прокат каньков, прокат лыж, предоставление спортивных площадок, предоставление многофункционального игрового зала. </t>
  </si>
  <si>
    <t>1. Основные: деятельность спортивных объектов</t>
  </si>
  <si>
    <t>деятельность по прелоставлению прочих мест для временного проживания,образование дополнительное детей и взрослых,деятельность в области спорта прочая, деятельность физкультурно-оздоровительная.</t>
  </si>
  <si>
    <t>Устав МАУ НСШ"Олимп"</t>
  </si>
  <si>
    <t>Устав МАУ  НСШ "Олимп"</t>
  </si>
  <si>
    <t>Положение по платным услугам МАУ НСШ "Олимп ", Постановление Администрации Нижневартовского района ХМАО-Югры № 393 от 06.06.2020.(об утверждении тарифов на платные услуги).</t>
  </si>
  <si>
    <t>Вакансия бухгалтера- 1ст., интструктора- методиста - 1ст, тренера-1 ст.</t>
  </si>
  <si>
    <t>Тренажерный зал (абонемент)</t>
  </si>
  <si>
    <t>___________________ Я.Ю.Баранова</t>
  </si>
  <si>
    <t>________________ М.В.Любименко</t>
  </si>
  <si>
    <t>1-27; 3-9;4-13;5-12.</t>
  </si>
  <si>
    <t>1-25;3-8;4-13;5-12.</t>
  </si>
  <si>
    <t>Исполняющий обязанности заместителя главы района по социальным вопросам Любомирская М.В.</t>
  </si>
  <si>
    <t>Секретарь руководителя МАУ НСШ "Олимп" Мыскина Т.А.</t>
  </si>
  <si>
    <t>Инженер МАУ НСШ "Олимп" Блинкова О.Н.</t>
  </si>
  <si>
    <t>Главный инженер АО "АМЖКУ" Барсуков В.А.</t>
  </si>
  <si>
    <t>Директор МБОУ "НОСШ имени маршала Советского союза Г.К.Жукова"</t>
  </si>
  <si>
    <t>Фитнес (абанемент)</t>
  </si>
  <si>
    <t>Фитнес (усл)</t>
  </si>
  <si>
    <t>Тренажерный зал (усл)</t>
  </si>
  <si>
    <t>Бассейн (абонемент) деи.</t>
  </si>
  <si>
    <t>Бассейн (абонемент) взр.</t>
  </si>
  <si>
    <t>Бассейн взр.(усл)</t>
  </si>
  <si>
    <t>Бассейн дет.(усл)</t>
  </si>
  <si>
    <t>Сауна (усл)</t>
  </si>
  <si>
    <t>Сауна (допл)</t>
  </si>
  <si>
    <t>Тенис (усл)</t>
  </si>
  <si>
    <t>Тир (усл)</t>
  </si>
  <si>
    <t>нет</t>
  </si>
  <si>
    <t>Заместитель начальника отдела управления культуры и спорта администрации района Денисова Т.А.</t>
  </si>
  <si>
    <t>МАУ  НСШ "Олимп"</t>
  </si>
  <si>
    <t>Изменение цены,Постановление №393 от 06.03.2020</t>
  </si>
  <si>
    <t>Фитнес (абонемент)</t>
  </si>
  <si>
    <t>Тренажерный зал 1ч/час</t>
  </si>
  <si>
    <t>Тренаженрый зал (абонемент)</t>
  </si>
  <si>
    <t>Фитнес 1ч/ч</t>
  </si>
  <si>
    <t>Большой тенис 1ч/ч</t>
  </si>
  <si>
    <t>Настольный тенис 1ч/ч</t>
  </si>
  <si>
    <t>Басейн взр 1ч/ч</t>
  </si>
  <si>
    <t>Басейн взр.(абонемент)</t>
  </si>
  <si>
    <t>Басейн дет. 1ч/ч</t>
  </si>
  <si>
    <t>Басейн дет (абонемент)</t>
  </si>
  <si>
    <t>Тир 1чел/10мин</t>
  </si>
  <si>
    <t>Прокат коньков</t>
  </si>
  <si>
    <t>Прокат лыж</t>
  </si>
  <si>
    <t>предостав.спорт.площадок 1ч/час</t>
  </si>
  <si>
    <t>Предостав.многофункц.игров.зала 1час</t>
  </si>
  <si>
    <t>Комплексное посещение 1ч/3часа</t>
  </si>
  <si>
    <t>Абонемент 12 комплекс.посещ.1чел</t>
  </si>
  <si>
    <t>Сауна (до 4чел) 1ч</t>
  </si>
  <si>
    <t>Сауна доплата свыше 4чел</t>
  </si>
  <si>
    <t>с 06.03.2020г.</t>
  </si>
  <si>
    <t xml:space="preserve">от 27.01.2021. № </t>
  </si>
  <si>
    <t>Протокол наблюдательного совета № 37 от 27.01.2021</t>
  </si>
  <si>
    <t>выполнено_______________________________________________________________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</si>
</sst>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4" fontId="1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1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1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1" fillId="0" borderId="4" xfId="0" applyNumberFormat="1" applyFont="1" applyFill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3" fillId="0" borderId="1" xfId="0" applyNumberFormat="1" applyFont="1" applyBorder="1" applyAlignment="1"/>
    <xf numFmtId="4" fontId="12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4" fillId="0" borderId="3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AF4" sqref="AF4"/>
    </sheetView>
  </sheetViews>
  <sheetFormatPr defaultColWidth="9.140625"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1" t="s">
        <v>167</v>
      </c>
      <c r="D4" s="11"/>
      <c r="E4" s="11"/>
      <c r="F4" s="1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 t="s">
        <v>221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30">
        <v>37</v>
      </c>
      <c r="AM4" s="30"/>
      <c r="AN4" s="30"/>
      <c r="AO4" s="30"/>
      <c r="AP4" s="3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2" t="s">
        <v>3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2" t="s">
        <v>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2" t="s">
        <v>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2" t="s">
        <v>156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135</v>
      </c>
      <c r="V21" s="31" t="s">
        <v>199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2:70" x14ac:dyDescent="0.25">
      <c r="B22" s="1" t="s">
        <v>136</v>
      </c>
      <c r="P22" s="31" t="s">
        <v>168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2:70" x14ac:dyDescent="0.25">
      <c r="B23" s="1" t="s">
        <v>134</v>
      </c>
      <c r="O23" s="31" t="s">
        <v>128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36" spans="1:1" x14ac:dyDescent="0.25">
      <c r="A36" s="1" t="s">
        <v>7</v>
      </c>
    </row>
  </sheetData>
  <mergeCells count="8">
    <mergeCell ref="AL4:AP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topLeftCell="A13" workbookViewId="0">
      <selection activeCell="U49" sqref="U49:AP55"/>
    </sheetView>
  </sheetViews>
  <sheetFormatPr defaultColWidth="9.140625" defaultRowHeight="15" x14ac:dyDescent="0.25"/>
  <cols>
    <col min="1" max="19" width="1.28515625" style="1" customWidth="1"/>
    <col min="20" max="20" width="5" style="1" customWidth="1"/>
    <col min="21" max="46" width="1.28515625" style="1" customWidth="1"/>
    <col min="47" max="47" width="1.7109375" style="1" customWidth="1"/>
    <col min="48" max="67" width="1.28515625" style="1" customWidth="1"/>
    <col min="68" max="77" width="9.28515625" style="1" customWidth="1"/>
    <col min="78" max="16384" width="9.140625" style="1"/>
  </cols>
  <sheetData>
    <row r="1" spans="1:69" ht="12.2" customHeight="1" x14ac:dyDescent="0.25"/>
    <row r="2" spans="1:69" x14ac:dyDescent="0.25">
      <c r="A2" s="1" t="s">
        <v>8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2.75" customHeight="1" x14ac:dyDescent="0.25"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3.7" customHeight="1" x14ac:dyDescent="0.25">
      <c r="A4" s="1" t="s">
        <v>9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4.25" customHeight="1" x14ac:dyDescent="0.25">
      <c r="A5" s="1" t="s">
        <v>10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2.2" customHeight="1" x14ac:dyDescent="0.25"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2"/>
      <c r="BQ6" s="2"/>
    </row>
    <row r="7" spans="1:69" x14ac:dyDescent="0.25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8" t="s">
        <v>14</v>
      </c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 t="s">
        <v>15</v>
      </c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3"/>
      <c r="BL7" s="3"/>
      <c r="BM7" s="3"/>
      <c r="BN7" s="3"/>
      <c r="BO7" s="3"/>
      <c r="BP7" s="2"/>
      <c r="BQ7" s="2"/>
    </row>
    <row r="8" spans="1:69" ht="39.75" customHeight="1" x14ac:dyDescent="0.25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 t="s">
        <v>13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3"/>
      <c r="BL8" s="3"/>
      <c r="BM8" s="3"/>
      <c r="BN8" s="3"/>
      <c r="BO8" s="3"/>
      <c r="BP8" s="2"/>
      <c r="BQ8" s="2"/>
    </row>
    <row r="9" spans="1:69" x14ac:dyDescent="0.25">
      <c r="A9" s="66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>
        <v>2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>
        <v>3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7">
        <v>4</v>
      </c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3"/>
      <c r="BL9" s="3"/>
      <c r="BM9" s="3"/>
      <c r="BN9" s="3"/>
      <c r="BO9" s="3"/>
      <c r="BP9" s="2"/>
      <c r="BQ9" s="2"/>
    </row>
    <row r="10" spans="1:69" ht="132.75" customHeight="1" x14ac:dyDescent="0.25">
      <c r="A10" s="74" t="s">
        <v>170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  <c r="AK10" s="56" t="s">
        <v>171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70"/>
      <c r="AY10" s="71" t="s">
        <v>151</v>
      </c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3"/>
      <c r="BL10" s="3"/>
      <c r="BM10" s="3"/>
      <c r="BN10" s="3"/>
      <c r="BO10" s="3"/>
      <c r="BP10" s="2"/>
      <c r="BQ10" s="2"/>
    </row>
    <row r="11" spans="1:69" x14ac:dyDescent="0.25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68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2"/>
      <c r="BL11" s="2"/>
      <c r="BM11" s="2"/>
      <c r="BN11" s="2"/>
      <c r="BO11" s="2"/>
      <c r="BP11" s="2"/>
      <c r="BQ11" s="2"/>
    </row>
    <row r="12" spans="1:69" ht="12.75" customHeight="1" x14ac:dyDescent="0.25"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"/>
      <c r="BP12" s="2"/>
      <c r="BQ12" s="2"/>
    </row>
    <row r="13" spans="1:69" ht="12.2" customHeight="1" x14ac:dyDescent="0.25">
      <c r="A13" s="1" t="s">
        <v>17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4.25" customHeight="1" x14ac:dyDescent="0.25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69" ht="12.75" customHeight="1" x14ac:dyDescent="0.25"/>
    <row r="16" spans="1:69" ht="29.25" customHeight="1" x14ac:dyDescent="0.25">
      <c r="A16" s="59" t="s">
        <v>19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 t="s">
        <v>20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59" t="s">
        <v>21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</row>
    <row r="17" spans="1:62" ht="13.9" x14ac:dyDescent="0.25">
      <c r="A17" s="46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>
        <v>2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6">
        <v>3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ht="284.64999999999998" customHeight="1" x14ac:dyDescent="0.25">
      <c r="A18" s="61" t="s">
        <v>169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3" t="s">
        <v>150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">
        <v>174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</row>
    <row r="20" spans="1:62" x14ac:dyDescent="0.25">
      <c r="A20" s="1" t="s">
        <v>22</v>
      </c>
    </row>
    <row r="21" spans="1:62" x14ac:dyDescent="0.25">
      <c r="A21" s="1" t="s">
        <v>23</v>
      </c>
    </row>
    <row r="22" spans="1:62" ht="9.75" customHeight="1" x14ac:dyDescent="0.25"/>
    <row r="23" spans="1:62" x14ac:dyDescent="0.25">
      <c r="A23" s="39" t="s">
        <v>24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8" t="s">
        <v>27</v>
      </c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6" t="s">
        <v>28</v>
      </c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ht="46.5" customHeight="1" x14ac:dyDescent="0.25">
      <c r="A24" s="48" t="s">
        <v>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8" t="s">
        <v>26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1:62" x14ac:dyDescent="0.25">
      <c r="A25" s="46">
        <v>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2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6">
        <v>3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6">
        <v>4</v>
      </c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36" customHeight="1" x14ac:dyDescent="0.25">
      <c r="A26" s="50" t="s">
        <v>172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0" t="s">
        <v>173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2"/>
      <c r="AK26" s="53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5"/>
      <c r="AX26" s="50" t="s">
        <v>138</v>
      </c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2"/>
    </row>
    <row r="28" spans="1:62" x14ac:dyDescent="0.25">
      <c r="A28" s="1" t="s">
        <v>29</v>
      </c>
    </row>
    <row r="30" spans="1:62" ht="42.75" customHeight="1" x14ac:dyDescent="0.25">
      <c r="A30" s="48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 t="s">
        <v>31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8" t="s">
        <v>34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8" t="s">
        <v>35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ht="44.4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8" t="s">
        <v>33</v>
      </c>
      <c r="N31" s="49"/>
      <c r="O31" s="49"/>
      <c r="P31" s="49"/>
      <c r="Q31" s="49"/>
      <c r="R31" s="49"/>
      <c r="S31" s="49"/>
      <c r="T31" s="49"/>
      <c r="U31" s="49"/>
      <c r="V31" s="48" t="s">
        <v>32</v>
      </c>
      <c r="W31" s="49"/>
      <c r="X31" s="49"/>
      <c r="Y31" s="49"/>
      <c r="Z31" s="49"/>
      <c r="AA31" s="49"/>
      <c r="AB31" s="49"/>
      <c r="AC31" s="49"/>
      <c r="AD31" s="49"/>
      <c r="AE31" s="48" t="s">
        <v>33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8" t="s">
        <v>32</v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ht="27" customHeight="1" x14ac:dyDescent="0.25">
      <c r="A32" s="90" t="s">
        <v>36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46">
        <v>67</v>
      </c>
      <c r="N32" s="47"/>
      <c r="O32" s="47"/>
      <c r="P32" s="47"/>
      <c r="Q32" s="47"/>
      <c r="R32" s="47"/>
      <c r="S32" s="47"/>
      <c r="T32" s="47"/>
      <c r="U32" s="47"/>
      <c r="V32" s="46">
        <v>67</v>
      </c>
      <c r="W32" s="47"/>
      <c r="X32" s="47"/>
      <c r="Y32" s="47"/>
      <c r="Z32" s="47"/>
      <c r="AA32" s="47"/>
      <c r="AB32" s="47"/>
      <c r="AC32" s="47"/>
      <c r="AD32" s="47"/>
      <c r="AE32" s="46" t="s">
        <v>97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6" t="s">
        <v>97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39">
        <v>0</v>
      </c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59.25" customHeight="1" x14ac:dyDescent="0.25">
      <c r="A33" s="90" t="s">
        <v>37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46">
        <v>60</v>
      </c>
      <c r="N33" s="47"/>
      <c r="O33" s="47"/>
      <c r="P33" s="47"/>
      <c r="Q33" s="47"/>
      <c r="R33" s="47"/>
      <c r="S33" s="47"/>
      <c r="T33" s="47"/>
      <c r="U33" s="47"/>
      <c r="V33" s="46">
        <v>57</v>
      </c>
      <c r="W33" s="47"/>
      <c r="X33" s="47"/>
      <c r="Y33" s="47"/>
      <c r="Z33" s="47"/>
      <c r="AA33" s="47"/>
      <c r="AB33" s="47"/>
      <c r="AC33" s="47"/>
      <c r="AD33" s="47"/>
      <c r="AE33" s="46" t="s">
        <v>97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6" t="s">
        <v>97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56" t="s">
        <v>175</v>
      </c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8"/>
    </row>
    <row r="34" spans="1:62" ht="36" customHeight="1" x14ac:dyDescent="0.25">
      <c r="A34" s="90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46">
        <v>60</v>
      </c>
      <c r="N34" s="47"/>
      <c r="O34" s="47"/>
      <c r="P34" s="47"/>
      <c r="Q34" s="47"/>
      <c r="R34" s="47"/>
      <c r="S34" s="47"/>
      <c r="T34" s="47"/>
      <c r="U34" s="47"/>
      <c r="V34" s="46">
        <v>58</v>
      </c>
      <c r="W34" s="47"/>
      <c r="X34" s="47"/>
      <c r="Y34" s="47"/>
      <c r="Z34" s="47"/>
      <c r="AA34" s="47"/>
      <c r="AB34" s="47"/>
      <c r="AC34" s="47"/>
      <c r="AD34" s="47"/>
      <c r="AE34" s="92" t="s">
        <v>179</v>
      </c>
      <c r="AF34" s="64"/>
      <c r="AG34" s="64"/>
      <c r="AH34" s="64"/>
      <c r="AI34" s="64"/>
      <c r="AJ34" s="64"/>
      <c r="AK34" s="64"/>
      <c r="AL34" s="64"/>
      <c r="AM34" s="64"/>
      <c r="AN34" s="65"/>
      <c r="AO34" s="63" t="s">
        <v>180</v>
      </c>
      <c r="AP34" s="64"/>
      <c r="AQ34" s="64"/>
      <c r="AR34" s="64"/>
      <c r="AS34" s="64"/>
      <c r="AT34" s="64"/>
      <c r="AU34" s="64"/>
      <c r="AV34" s="64"/>
      <c r="AW34" s="64"/>
      <c r="AX34" s="65"/>
      <c r="AY34" s="43" t="s">
        <v>97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5"/>
    </row>
    <row r="35" spans="1:62" x14ac:dyDescent="0.25">
      <c r="A35" s="5" t="s">
        <v>39</v>
      </c>
    </row>
    <row r="36" spans="1:62" x14ac:dyDescent="0.25">
      <c r="A36" s="5" t="s">
        <v>40</v>
      </c>
    </row>
    <row r="38" spans="1:62" x14ac:dyDescent="0.25">
      <c r="A38" s="1" t="s">
        <v>41</v>
      </c>
    </row>
    <row r="40" spans="1:62" x14ac:dyDescent="0.25">
      <c r="A40" s="39" t="s">
        <v>42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x14ac:dyDescent="0.25">
      <c r="A41" s="39" t="s">
        <v>43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39" t="s">
        <v>44</v>
      </c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57.2" customHeight="1" x14ac:dyDescent="0.25">
      <c r="A42" s="41" t="s">
        <v>45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1" t="s">
        <v>46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1" t="s">
        <v>45</v>
      </c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1" t="s">
        <v>46</v>
      </c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</row>
    <row r="43" spans="1:62" x14ac:dyDescent="0.25">
      <c r="A43" s="33">
        <v>34928.660000000003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3">
        <v>3697.75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33">
        <v>39710.57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5"/>
      <c r="AX43" s="36">
        <v>1893.36</v>
      </c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8"/>
    </row>
    <row r="45" spans="1:62" x14ac:dyDescent="0.25">
      <c r="A45" s="1" t="s">
        <v>47</v>
      </c>
    </row>
    <row r="47" spans="1:62" ht="30.75" customHeight="1" x14ac:dyDescent="0.25">
      <c r="A47" s="63" t="s">
        <v>48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48" t="s">
        <v>49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6" t="s">
        <v>50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</row>
    <row r="48" spans="1:62" x14ac:dyDescent="0.25">
      <c r="A48" s="46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>
        <v>2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6">
        <v>3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</row>
    <row r="49" spans="1:62" ht="42" customHeight="1" x14ac:dyDescent="0.25">
      <c r="A49" s="85" t="s">
        <v>157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77" t="s">
        <v>222</v>
      </c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81" t="s">
        <v>158</v>
      </c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</row>
    <row r="50" spans="1:62" ht="48.75" customHeight="1" x14ac:dyDescent="0.25">
      <c r="A50" s="87" t="s">
        <v>181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</row>
    <row r="51" spans="1:62" ht="43.5" customHeight="1" x14ac:dyDescent="0.25">
      <c r="A51" s="85" t="s">
        <v>198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</row>
    <row r="52" spans="1:62" ht="24" customHeight="1" x14ac:dyDescent="0.25">
      <c r="A52" s="85" t="s">
        <v>182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</row>
    <row r="53" spans="1:62" ht="24" customHeight="1" x14ac:dyDescent="0.25">
      <c r="A53" s="85" t="s">
        <v>183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</row>
    <row r="54" spans="1:62" ht="24" customHeight="1" x14ac:dyDescent="0.25">
      <c r="A54" s="85" t="s">
        <v>184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</row>
    <row r="55" spans="1:62" ht="46.5" customHeight="1" x14ac:dyDescent="0.25">
      <c r="A55" s="85" t="s">
        <v>185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</row>
  </sheetData>
  <mergeCells count="89">
    <mergeCell ref="AQ47:BJ47"/>
    <mergeCell ref="A48:T48"/>
    <mergeCell ref="U48:AP48"/>
    <mergeCell ref="AQ48:BJ48"/>
    <mergeCell ref="A47:T47"/>
    <mergeCell ref="U47:AP47"/>
    <mergeCell ref="M33:U33"/>
    <mergeCell ref="A34:L34"/>
    <mergeCell ref="M34:U34"/>
    <mergeCell ref="A32:L32"/>
    <mergeCell ref="AK23:AW24"/>
    <mergeCell ref="AO33:AX33"/>
    <mergeCell ref="V32:AD32"/>
    <mergeCell ref="M32:U32"/>
    <mergeCell ref="A33:L33"/>
    <mergeCell ref="V33:AD33"/>
    <mergeCell ref="AE33:AN33"/>
    <mergeCell ref="V34:AD34"/>
    <mergeCell ref="AE34:AN34"/>
    <mergeCell ref="AO34:AX34"/>
    <mergeCell ref="AO31:AX31"/>
    <mergeCell ref="AX23:BJ24"/>
    <mergeCell ref="U49:AP55"/>
    <mergeCell ref="AQ49:BJ55"/>
    <mergeCell ref="A52:T52"/>
    <mergeCell ref="A55:T55"/>
    <mergeCell ref="A51:T51"/>
    <mergeCell ref="A50:T50"/>
    <mergeCell ref="A49:T49"/>
    <mergeCell ref="A53:T53"/>
    <mergeCell ref="A54:T54"/>
    <mergeCell ref="A7:AJ7"/>
    <mergeCell ref="A8:R8"/>
    <mergeCell ref="S8:AJ8"/>
    <mergeCell ref="A11:AJ11"/>
    <mergeCell ref="AK11:AX11"/>
    <mergeCell ref="A9:R9"/>
    <mergeCell ref="S9:AJ9"/>
    <mergeCell ref="A10:AJ10"/>
    <mergeCell ref="AK7:AX8"/>
    <mergeCell ref="AY7:BJ8"/>
    <mergeCell ref="AK9:AX9"/>
    <mergeCell ref="AY9:BJ9"/>
    <mergeCell ref="AY11:BJ11"/>
    <mergeCell ref="AK10:AX10"/>
    <mergeCell ref="AY10:BJ10"/>
    <mergeCell ref="AY33:BJ33"/>
    <mergeCell ref="AE32:AN32"/>
    <mergeCell ref="AO32:AX32"/>
    <mergeCell ref="AY32:BJ32"/>
    <mergeCell ref="A16:T16"/>
    <mergeCell ref="U16:AP16"/>
    <mergeCell ref="AQ16:BJ16"/>
    <mergeCell ref="A17:T17"/>
    <mergeCell ref="U17:AP17"/>
    <mergeCell ref="AQ17:BJ17"/>
    <mergeCell ref="A18:T18"/>
    <mergeCell ref="U18:AP18"/>
    <mergeCell ref="AQ18:BJ18"/>
    <mergeCell ref="A24:P24"/>
    <mergeCell ref="Q24:AJ24"/>
    <mergeCell ref="A23:AJ23"/>
    <mergeCell ref="AY34:BJ34"/>
    <mergeCell ref="A25:P25"/>
    <mergeCell ref="Q25:AJ25"/>
    <mergeCell ref="M30:AD30"/>
    <mergeCell ref="AE30:AX30"/>
    <mergeCell ref="A30:L31"/>
    <mergeCell ref="A26:P26"/>
    <mergeCell ref="Q26:AJ26"/>
    <mergeCell ref="AK26:AW26"/>
    <mergeCell ref="AX26:BJ26"/>
    <mergeCell ref="M31:U31"/>
    <mergeCell ref="V31:AD31"/>
    <mergeCell ref="AE31:AN31"/>
    <mergeCell ref="AK25:AW25"/>
    <mergeCell ref="AX25:BJ25"/>
    <mergeCell ref="AY30:BJ31"/>
    <mergeCell ref="AH43:AW43"/>
    <mergeCell ref="AX43:BJ43"/>
    <mergeCell ref="A40:BJ40"/>
    <mergeCell ref="A41:AG41"/>
    <mergeCell ref="AH41:BJ41"/>
    <mergeCell ref="AX42:BJ42"/>
    <mergeCell ref="A42:P42"/>
    <mergeCell ref="Q42:AG42"/>
    <mergeCell ref="AH42:AW42"/>
    <mergeCell ref="A43:P43"/>
    <mergeCell ref="Q43:AG43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29"/>
  <sheetViews>
    <sheetView topLeftCell="A102" workbookViewId="0">
      <selection activeCell="M106" sqref="M106"/>
    </sheetView>
  </sheetViews>
  <sheetFormatPr defaultColWidth="9.140625" defaultRowHeight="15" x14ac:dyDescent="0.25"/>
  <cols>
    <col min="1" max="30" width="1.28515625" style="1" customWidth="1"/>
    <col min="31" max="31" width="3.85546875" style="1" customWidth="1"/>
    <col min="32" max="36" width="1.28515625" style="1" customWidth="1"/>
    <col min="37" max="37" width="4.85546875" style="1" customWidth="1"/>
    <col min="38" max="43" width="1.28515625" style="1" customWidth="1"/>
    <col min="44" max="44" width="3.5703125" style="1" customWidth="1"/>
    <col min="45" max="53" width="1.28515625" style="1" customWidth="1"/>
    <col min="54" max="54" width="4.5703125" style="1" customWidth="1"/>
    <col min="55" max="56" width="1.28515625" style="1" customWidth="1"/>
    <col min="57" max="57" width="4.42578125" style="1" customWidth="1"/>
    <col min="58" max="58" width="3.140625" style="1" customWidth="1"/>
    <col min="59" max="60" width="1.28515625" style="1" customWidth="1"/>
    <col min="61" max="61" width="2.28515625" style="1" customWidth="1"/>
    <col min="62" max="62" width="5.140625" style="1" customWidth="1"/>
    <col min="63" max="76" width="1.28515625" style="1" customWidth="1"/>
    <col min="77" max="78" width="9.140625" style="1"/>
    <col min="79" max="79" width="17.5703125" style="1" customWidth="1"/>
    <col min="80" max="16384" width="9.140625" style="1"/>
  </cols>
  <sheetData>
    <row r="2" spans="1:69" x14ac:dyDescent="0.25">
      <c r="A2" s="1" t="s">
        <v>129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3.9" x14ac:dyDescent="0.25"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x14ac:dyDescent="0.25">
      <c r="A4" s="1" t="s">
        <v>51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25">
      <c r="A5" s="1" t="s">
        <v>52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x14ac:dyDescent="0.25">
      <c r="A6" s="11" t="s">
        <v>53</v>
      </c>
      <c r="B6" s="11" t="s">
        <v>223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2"/>
      <c r="BQ6" s="2"/>
    </row>
    <row r="7" spans="1:69" ht="13.9" x14ac:dyDescent="0.25"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2"/>
      <c r="BQ7" s="2"/>
    </row>
    <row r="8" spans="1:69" x14ac:dyDescent="0.25">
      <c r="A8" s="1" t="s">
        <v>54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2"/>
      <c r="BQ8" s="2"/>
    </row>
    <row r="9" spans="1:69" x14ac:dyDescent="0.25">
      <c r="A9" s="1" t="s">
        <v>55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2"/>
      <c r="BQ9" s="2"/>
    </row>
    <row r="10" spans="1:69" x14ac:dyDescent="0.25">
      <c r="A10" s="1" t="s">
        <v>130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2"/>
      <c r="BQ10" s="2"/>
    </row>
    <row r="11" spans="1:69" x14ac:dyDescent="0.25">
      <c r="A11" s="1" t="s">
        <v>160</v>
      </c>
      <c r="G11" s="25"/>
      <c r="H11" s="25"/>
      <c r="I11" s="25"/>
      <c r="J11" s="25"/>
      <c r="K11" s="25"/>
      <c r="L11" s="25"/>
      <c r="M11" s="2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x14ac:dyDescent="0.25">
      <c r="A12" s="1" t="s">
        <v>161</v>
      </c>
      <c r="G12" s="25"/>
      <c r="H12" s="25"/>
      <c r="I12" s="25"/>
      <c r="J12" s="25"/>
      <c r="K12" s="25"/>
      <c r="L12" s="25"/>
      <c r="M12" s="2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3.9" x14ac:dyDescent="0.25"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2"/>
      <c r="BP13" s="2"/>
      <c r="BQ13" s="2"/>
    </row>
    <row r="14" spans="1:69" x14ac:dyDescent="0.25">
      <c r="A14" s="1" t="s">
        <v>56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2"/>
      <c r="BP14" s="2"/>
      <c r="BQ14" s="2"/>
    </row>
    <row r="15" spans="1:69" x14ac:dyDescent="0.25">
      <c r="A15" s="1" t="s">
        <v>57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3.9" x14ac:dyDescent="0.25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2" x14ac:dyDescent="0.25">
      <c r="A17" s="61" t="s">
        <v>58</v>
      </c>
      <c r="B17" s="61"/>
      <c r="C17" s="61"/>
      <c r="D17" s="61" t="s">
        <v>59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38" t="s">
        <v>60</v>
      </c>
      <c r="X17" s="149"/>
      <c r="Y17" s="149"/>
      <c r="Z17" s="150"/>
      <c r="AA17" s="63" t="s">
        <v>61</v>
      </c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8"/>
      <c r="BC17" s="61" t="s">
        <v>64</v>
      </c>
      <c r="BD17" s="61"/>
      <c r="BE17" s="61"/>
      <c r="BF17" s="61"/>
      <c r="BG17" s="61"/>
      <c r="BH17" s="61"/>
      <c r="BI17" s="61"/>
      <c r="BJ17" s="61"/>
    </row>
    <row r="18" spans="1:62" ht="41.25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51"/>
      <c r="X18" s="152"/>
      <c r="Y18" s="152"/>
      <c r="Z18" s="153"/>
      <c r="AA18" s="63" t="s">
        <v>33</v>
      </c>
      <c r="AB18" s="147"/>
      <c r="AC18" s="147"/>
      <c r="AD18" s="147"/>
      <c r="AE18" s="147"/>
      <c r="AF18" s="147"/>
      <c r="AG18" s="148"/>
      <c r="AH18" s="63" t="s">
        <v>32</v>
      </c>
      <c r="AI18" s="147"/>
      <c r="AJ18" s="147"/>
      <c r="AK18" s="147"/>
      <c r="AL18" s="147"/>
      <c r="AM18" s="147"/>
      <c r="AN18" s="148"/>
      <c r="AO18" s="63" t="s">
        <v>62</v>
      </c>
      <c r="AP18" s="147"/>
      <c r="AQ18" s="147"/>
      <c r="AR18" s="147"/>
      <c r="AS18" s="147"/>
      <c r="AT18" s="147"/>
      <c r="AU18" s="148"/>
      <c r="AV18" s="63" t="s">
        <v>63</v>
      </c>
      <c r="AW18" s="147"/>
      <c r="AX18" s="147"/>
      <c r="AY18" s="147"/>
      <c r="AZ18" s="147"/>
      <c r="BA18" s="147"/>
      <c r="BB18" s="148"/>
      <c r="BC18" s="61"/>
      <c r="BD18" s="61"/>
      <c r="BE18" s="61"/>
      <c r="BF18" s="61"/>
      <c r="BG18" s="61"/>
      <c r="BH18" s="61"/>
      <c r="BI18" s="61"/>
      <c r="BJ18" s="61"/>
    </row>
    <row r="19" spans="1:62" ht="41.25" customHeight="1" x14ac:dyDescent="0.25">
      <c r="A19" s="90">
        <v>1</v>
      </c>
      <c r="B19" s="91"/>
      <c r="C19" s="91"/>
      <c r="D19" s="90" t="s">
        <v>65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0" t="s">
        <v>66</v>
      </c>
      <c r="X19" s="91"/>
      <c r="Y19" s="91"/>
      <c r="Z19" s="91"/>
      <c r="AA19" s="154">
        <v>81018007.090000004</v>
      </c>
      <c r="AB19" s="155"/>
      <c r="AC19" s="155"/>
      <c r="AD19" s="155"/>
      <c r="AE19" s="155"/>
      <c r="AF19" s="155"/>
      <c r="AG19" s="155"/>
      <c r="AH19" s="154">
        <v>75115470.129999995</v>
      </c>
      <c r="AI19" s="155"/>
      <c r="AJ19" s="155"/>
      <c r="AK19" s="155"/>
      <c r="AL19" s="155"/>
      <c r="AM19" s="155"/>
      <c r="AN19" s="155"/>
      <c r="AO19" s="154">
        <f>AH19-AA19</f>
        <v>-5902536.9600000083</v>
      </c>
      <c r="AP19" s="155"/>
      <c r="AQ19" s="155"/>
      <c r="AR19" s="155"/>
      <c r="AS19" s="155"/>
      <c r="AT19" s="155"/>
      <c r="AU19" s="155"/>
      <c r="AV19" s="154">
        <f>AA19/AH19*100-100</f>
        <v>7.8579511647662912</v>
      </c>
      <c r="AW19" s="155"/>
      <c r="AX19" s="155"/>
      <c r="AY19" s="155"/>
      <c r="AZ19" s="155"/>
      <c r="BA19" s="155"/>
      <c r="BB19" s="155"/>
      <c r="BC19" s="90" t="s">
        <v>137</v>
      </c>
      <c r="BD19" s="91"/>
      <c r="BE19" s="91"/>
      <c r="BF19" s="91"/>
      <c r="BG19" s="91"/>
      <c r="BH19" s="91"/>
      <c r="BI19" s="91"/>
      <c r="BJ19" s="91"/>
    </row>
    <row r="20" spans="1:62" ht="68.25" customHeight="1" x14ac:dyDescent="0.25">
      <c r="A20" s="90">
        <v>2</v>
      </c>
      <c r="B20" s="91"/>
      <c r="C20" s="91"/>
      <c r="D20" s="90" t="s">
        <v>67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56" t="s">
        <v>66</v>
      </c>
      <c r="X20" s="157"/>
      <c r="Y20" s="157"/>
      <c r="Z20" s="158"/>
      <c r="AA20" s="154">
        <v>0</v>
      </c>
      <c r="AB20" s="155"/>
      <c r="AC20" s="155"/>
      <c r="AD20" s="155"/>
      <c r="AE20" s="155"/>
      <c r="AF20" s="155"/>
      <c r="AG20" s="155"/>
      <c r="AH20" s="154">
        <v>0</v>
      </c>
      <c r="AI20" s="155"/>
      <c r="AJ20" s="155"/>
      <c r="AK20" s="155"/>
      <c r="AL20" s="155"/>
      <c r="AM20" s="155"/>
      <c r="AN20" s="155"/>
      <c r="AO20" s="154">
        <v>0</v>
      </c>
      <c r="AP20" s="155"/>
      <c r="AQ20" s="155"/>
      <c r="AR20" s="155"/>
      <c r="AS20" s="155"/>
      <c r="AT20" s="155"/>
      <c r="AU20" s="155"/>
      <c r="AV20" s="154">
        <v>0</v>
      </c>
      <c r="AW20" s="155"/>
      <c r="AX20" s="155"/>
      <c r="AY20" s="155"/>
      <c r="AZ20" s="155"/>
      <c r="BA20" s="155"/>
      <c r="BB20" s="155"/>
      <c r="BC20" s="90"/>
      <c r="BD20" s="91"/>
      <c r="BE20" s="91"/>
      <c r="BF20" s="91"/>
      <c r="BG20" s="91"/>
      <c r="BH20" s="91"/>
      <c r="BI20" s="91"/>
      <c r="BJ20" s="91"/>
    </row>
    <row r="21" spans="1:62" x14ac:dyDescent="0.25">
      <c r="A21" s="90" t="s">
        <v>68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</row>
    <row r="22" spans="1:62" ht="24" customHeight="1" x14ac:dyDescent="0.25">
      <c r="A22" s="90" t="s">
        <v>69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0" t="s">
        <v>66</v>
      </c>
      <c r="X22" s="91"/>
      <c r="Y22" s="91"/>
      <c r="Z22" s="91"/>
      <c r="AA22" s="154">
        <v>0</v>
      </c>
      <c r="AB22" s="155"/>
      <c r="AC22" s="155"/>
      <c r="AD22" s="155"/>
      <c r="AE22" s="155"/>
      <c r="AF22" s="155"/>
      <c r="AG22" s="155"/>
      <c r="AH22" s="154">
        <v>0</v>
      </c>
      <c r="AI22" s="155"/>
      <c r="AJ22" s="155"/>
      <c r="AK22" s="155"/>
      <c r="AL22" s="155"/>
      <c r="AM22" s="155"/>
      <c r="AN22" s="155"/>
      <c r="AO22" s="154">
        <v>0</v>
      </c>
      <c r="AP22" s="155"/>
      <c r="AQ22" s="155"/>
      <c r="AR22" s="155"/>
      <c r="AS22" s="155"/>
      <c r="AT22" s="155"/>
      <c r="AU22" s="155"/>
      <c r="AV22" s="154">
        <v>0</v>
      </c>
      <c r="AW22" s="155"/>
      <c r="AX22" s="155"/>
      <c r="AY22" s="155"/>
      <c r="AZ22" s="155"/>
      <c r="BA22" s="155"/>
      <c r="BB22" s="155"/>
      <c r="BC22" s="90"/>
      <c r="BD22" s="91"/>
      <c r="BE22" s="91"/>
      <c r="BF22" s="91"/>
      <c r="BG22" s="91"/>
      <c r="BH22" s="91"/>
      <c r="BI22" s="91"/>
      <c r="BJ22" s="91"/>
    </row>
    <row r="23" spans="1:62" ht="39.200000000000003" customHeight="1" x14ac:dyDescent="0.25">
      <c r="A23" s="90" t="s">
        <v>70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0" t="s">
        <v>66</v>
      </c>
      <c r="X23" s="91"/>
      <c r="Y23" s="91"/>
      <c r="Z23" s="91"/>
      <c r="AA23" s="154">
        <v>0</v>
      </c>
      <c r="AB23" s="155"/>
      <c r="AC23" s="155"/>
      <c r="AD23" s="155"/>
      <c r="AE23" s="155"/>
      <c r="AF23" s="155"/>
      <c r="AG23" s="155"/>
      <c r="AH23" s="154">
        <v>0</v>
      </c>
      <c r="AI23" s="155"/>
      <c r="AJ23" s="155"/>
      <c r="AK23" s="155"/>
      <c r="AL23" s="155"/>
      <c r="AM23" s="155"/>
      <c r="AN23" s="155"/>
      <c r="AO23" s="154">
        <v>0</v>
      </c>
      <c r="AP23" s="155"/>
      <c r="AQ23" s="155"/>
      <c r="AR23" s="155"/>
      <c r="AS23" s="155"/>
      <c r="AT23" s="155"/>
      <c r="AU23" s="155"/>
      <c r="AV23" s="154">
        <v>0</v>
      </c>
      <c r="AW23" s="155"/>
      <c r="AX23" s="155"/>
      <c r="AY23" s="155"/>
      <c r="AZ23" s="155"/>
      <c r="BA23" s="155"/>
      <c r="BB23" s="155"/>
      <c r="BC23" s="90"/>
      <c r="BD23" s="91"/>
      <c r="BE23" s="91"/>
      <c r="BF23" s="91"/>
      <c r="BG23" s="91"/>
      <c r="BH23" s="91"/>
      <c r="BI23" s="91"/>
      <c r="BJ23" s="91"/>
    </row>
    <row r="24" spans="1:62" ht="26.45" customHeight="1" x14ac:dyDescent="0.25">
      <c r="A24" s="90">
        <v>3</v>
      </c>
      <c r="B24" s="91"/>
      <c r="C24" s="91"/>
      <c r="D24" s="90" t="s">
        <v>71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0" t="s">
        <v>66</v>
      </c>
      <c r="X24" s="91"/>
      <c r="Y24" s="91"/>
      <c r="Z24" s="91"/>
      <c r="AA24" s="159">
        <v>240203.89</v>
      </c>
      <c r="AB24" s="160"/>
      <c r="AC24" s="160"/>
      <c r="AD24" s="160"/>
      <c r="AE24" s="160"/>
      <c r="AF24" s="160"/>
      <c r="AG24" s="161"/>
      <c r="AH24" s="154">
        <v>507804.04</v>
      </c>
      <c r="AI24" s="155"/>
      <c r="AJ24" s="155"/>
      <c r="AK24" s="155"/>
      <c r="AL24" s="155"/>
      <c r="AM24" s="155"/>
      <c r="AN24" s="155"/>
      <c r="AO24" s="154">
        <f>AH24-AA24</f>
        <v>267600.14999999997</v>
      </c>
      <c r="AP24" s="155"/>
      <c r="AQ24" s="155"/>
      <c r="AR24" s="155"/>
      <c r="AS24" s="155"/>
      <c r="AT24" s="155"/>
      <c r="AU24" s="155"/>
      <c r="AV24" s="154">
        <f>(AA24/AH24)*100-100</f>
        <v>-52.697522847592936</v>
      </c>
      <c r="AW24" s="155"/>
      <c r="AX24" s="155"/>
      <c r="AY24" s="155"/>
      <c r="AZ24" s="155"/>
      <c r="BA24" s="155"/>
      <c r="BB24" s="155"/>
      <c r="BC24" s="90" t="s">
        <v>131</v>
      </c>
      <c r="BD24" s="91"/>
      <c r="BE24" s="91"/>
      <c r="BF24" s="91"/>
      <c r="BG24" s="91"/>
      <c r="BH24" s="91"/>
      <c r="BI24" s="91"/>
      <c r="BJ24" s="91"/>
    </row>
    <row r="25" spans="1:62" x14ac:dyDescent="0.25">
      <c r="A25" s="90" t="s">
        <v>72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</row>
    <row r="26" spans="1:62" ht="27.75" customHeight="1" x14ac:dyDescent="0.25">
      <c r="A26" s="90" t="s">
        <v>73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0" t="s">
        <v>66</v>
      </c>
      <c r="X26" s="91"/>
      <c r="Y26" s="91"/>
      <c r="Z26" s="91"/>
      <c r="AA26" s="154">
        <v>0</v>
      </c>
      <c r="AB26" s="155"/>
      <c r="AC26" s="155"/>
      <c r="AD26" s="155"/>
      <c r="AE26" s="155"/>
      <c r="AF26" s="155"/>
      <c r="AG26" s="155"/>
      <c r="AH26" s="154">
        <v>0</v>
      </c>
      <c r="AI26" s="155"/>
      <c r="AJ26" s="155"/>
      <c r="AK26" s="155"/>
      <c r="AL26" s="155"/>
      <c r="AM26" s="155"/>
      <c r="AN26" s="155"/>
      <c r="AO26" s="154">
        <v>0</v>
      </c>
      <c r="AP26" s="155"/>
      <c r="AQ26" s="155"/>
      <c r="AR26" s="155"/>
      <c r="AS26" s="155"/>
      <c r="AT26" s="155"/>
      <c r="AU26" s="155"/>
      <c r="AV26" s="154"/>
      <c r="AW26" s="155"/>
      <c r="AX26" s="155"/>
      <c r="AY26" s="155"/>
      <c r="AZ26" s="155"/>
      <c r="BA26" s="155"/>
      <c r="BB26" s="155"/>
      <c r="BC26" s="154"/>
      <c r="BD26" s="155"/>
      <c r="BE26" s="155"/>
      <c r="BF26" s="155"/>
      <c r="BG26" s="155"/>
      <c r="BH26" s="155"/>
      <c r="BI26" s="155"/>
      <c r="BJ26" s="155"/>
    </row>
    <row r="27" spans="1:62" ht="24" customHeight="1" x14ac:dyDescent="0.25">
      <c r="A27" s="90">
        <v>4</v>
      </c>
      <c r="B27" s="91"/>
      <c r="C27" s="91"/>
      <c r="D27" s="90" t="s">
        <v>74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0" t="s">
        <v>66</v>
      </c>
      <c r="X27" s="91"/>
      <c r="Y27" s="91"/>
      <c r="Z27" s="91"/>
      <c r="AA27" s="154">
        <v>279834.84000000003</v>
      </c>
      <c r="AB27" s="155"/>
      <c r="AC27" s="155"/>
      <c r="AD27" s="155"/>
      <c r="AE27" s="155"/>
      <c r="AF27" s="155"/>
      <c r="AG27" s="155"/>
      <c r="AH27" s="154">
        <v>0</v>
      </c>
      <c r="AI27" s="155"/>
      <c r="AJ27" s="155"/>
      <c r="AK27" s="155"/>
      <c r="AL27" s="155"/>
      <c r="AM27" s="155"/>
      <c r="AN27" s="155"/>
      <c r="AO27" s="154">
        <f>AH27-AA27</f>
        <v>-279834.84000000003</v>
      </c>
      <c r="AP27" s="155"/>
      <c r="AQ27" s="155"/>
      <c r="AR27" s="155"/>
      <c r="AS27" s="155"/>
      <c r="AT27" s="155"/>
      <c r="AU27" s="155"/>
      <c r="AV27" s="154">
        <f>(AH27-AA27)/AA27*100</f>
        <v>-100</v>
      </c>
      <c r="AW27" s="155"/>
      <c r="AX27" s="155"/>
      <c r="AY27" s="155"/>
      <c r="AZ27" s="155"/>
      <c r="BA27" s="155"/>
      <c r="BB27" s="155"/>
      <c r="BC27" s="90" t="s">
        <v>137</v>
      </c>
      <c r="BD27" s="91"/>
      <c r="BE27" s="91"/>
      <c r="BF27" s="91"/>
      <c r="BG27" s="91"/>
      <c r="BH27" s="91"/>
      <c r="BI27" s="91"/>
      <c r="BJ27" s="91"/>
    </row>
    <row r="28" spans="1:62" ht="14.25" customHeight="1" x14ac:dyDescent="0.25">
      <c r="A28" s="90" t="s">
        <v>72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</row>
    <row r="29" spans="1:62" ht="24.75" customHeight="1" x14ac:dyDescent="0.25">
      <c r="A29" s="90" t="s">
        <v>75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0" t="s">
        <v>66</v>
      </c>
      <c r="X29" s="91"/>
      <c r="Y29" s="91"/>
      <c r="Z29" s="91"/>
      <c r="AA29" s="154">
        <v>0</v>
      </c>
      <c r="AB29" s="155"/>
      <c r="AC29" s="155"/>
      <c r="AD29" s="155"/>
      <c r="AE29" s="155"/>
      <c r="AF29" s="155"/>
      <c r="AG29" s="155"/>
      <c r="AH29" s="154">
        <v>0</v>
      </c>
      <c r="AI29" s="155"/>
      <c r="AJ29" s="155"/>
      <c r="AK29" s="155"/>
      <c r="AL29" s="155"/>
      <c r="AM29" s="155"/>
      <c r="AN29" s="155"/>
      <c r="AO29" s="154">
        <v>0</v>
      </c>
      <c r="AP29" s="155"/>
      <c r="AQ29" s="155"/>
      <c r="AR29" s="155"/>
      <c r="AS29" s="155"/>
      <c r="AT29" s="155"/>
      <c r="AU29" s="155"/>
      <c r="AV29" s="154">
        <v>0</v>
      </c>
      <c r="AW29" s="155"/>
      <c r="AX29" s="155"/>
      <c r="AY29" s="155"/>
      <c r="AZ29" s="155"/>
      <c r="BA29" s="155"/>
      <c r="BB29" s="155"/>
      <c r="BC29" s="90"/>
      <c r="BD29" s="91"/>
      <c r="BE29" s="91"/>
      <c r="BF29" s="91"/>
      <c r="BG29" s="91"/>
      <c r="BH29" s="91"/>
      <c r="BI29" s="91"/>
      <c r="BJ29" s="91"/>
    </row>
    <row r="30" spans="1:62" ht="24.75" customHeight="1" x14ac:dyDescent="0.25">
      <c r="A30" s="90">
        <v>5</v>
      </c>
      <c r="B30" s="91"/>
      <c r="C30" s="91"/>
      <c r="D30" s="90" t="s">
        <v>76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0" t="s">
        <v>66</v>
      </c>
      <c r="X30" s="91"/>
      <c r="Y30" s="91"/>
      <c r="Z30" s="91"/>
      <c r="AA30" s="154">
        <v>0</v>
      </c>
      <c r="AB30" s="155"/>
      <c r="AC30" s="155"/>
      <c r="AD30" s="155"/>
      <c r="AE30" s="155"/>
      <c r="AF30" s="155"/>
      <c r="AG30" s="155"/>
      <c r="AH30" s="154">
        <v>0</v>
      </c>
      <c r="AI30" s="155"/>
      <c r="AJ30" s="155"/>
      <c r="AK30" s="155"/>
      <c r="AL30" s="155"/>
      <c r="AM30" s="155"/>
      <c r="AN30" s="155"/>
      <c r="AO30" s="154">
        <f>AH30-AA30</f>
        <v>0</v>
      </c>
      <c r="AP30" s="155"/>
      <c r="AQ30" s="155"/>
      <c r="AR30" s="155"/>
      <c r="AS30" s="155"/>
      <c r="AT30" s="155"/>
      <c r="AU30" s="155"/>
      <c r="AV30" s="154">
        <v>0</v>
      </c>
      <c r="AW30" s="155"/>
      <c r="AX30" s="155"/>
      <c r="AY30" s="155"/>
      <c r="AZ30" s="155"/>
      <c r="BA30" s="155"/>
      <c r="BB30" s="155"/>
      <c r="BC30" s="90"/>
      <c r="BD30" s="91"/>
      <c r="BE30" s="91"/>
      <c r="BF30" s="91"/>
      <c r="BG30" s="91"/>
      <c r="BH30" s="91"/>
      <c r="BI30" s="91"/>
      <c r="BJ30" s="91"/>
    </row>
    <row r="31" spans="1:62" x14ac:dyDescent="0.25">
      <c r="AH31" s="1">
        <v>18</v>
      </c>
    </row>
    <row r="32" spans="1:62" x14ac:dyDescent="0.25">
      <c r="A32" s="1" t="s">
        <v>77</v>
      </c>
    </row>
    <row r="33" spans="1:62" x14ac:dyDescent="0.25">
      <c r="A33" s="1">
        <v>1</v>
      </c>
      <c r="B33" s="1">
        <f>+A33</f>
        <v>1</v>
      </c>
      <c r="C33" s="1">
        <f t="shared" ref="C33:BJ33" si="0">+B33</f>
        <v>1</v>
      </c>
      <c r="D33" s="1">
        <f t="shared" si="0"/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</row>
    <row r="34" spans="1:62" x14ac:dyDescent="0.25">
      <c r="A34" s="48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63" t="s">
        <v>200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</row>
    <row r="35" spans="1:62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8" t="s">
        <v>220</v>
      </c>
      <c r="N35" s="49"/>
      <c r="O35" s="49"/>
      <c r="P35" s="49"/>
      <c r="Q35" s="49"/>
      <c r="R35" s="49"/>
      <c r="S35" s="49"/>
      <c r="T35" s="49"/>
      <c r="U35" s="49"/>
      <c r="V35" s="49"/>
      <c r="W35" s="48" t="s">
        <v>78</v>
      </c>
      <c r="X35" s="49"/>
      <c r="Y35" s="49"/>
      <c r="Z35" s="49"/>
      <c r="AA35" s="49"/>
      <c r="AB35" s="49"/>
      <c r="AC35" s="49"/>
      <c r="AD35" s="49"/>
      <c r="AE35" s="49"/>
      <c r="AF35" s="49"/>
      <c r="AG35" s="48" t="s">
        <v>78</v>
      </c>
      <c r="AH35" s="49"/>
      <c r="AI35" s="49"/>
      <c r="AJ35" s="49"/>
      <c r="AK35" s="49"/>
      <c r="AL35" s="49"/>
      <c r="AM35" s="49"/>
      <c r="AN35" s="49"/>
      <c r="AO35" s="49"/>
      <c r="AP35" s="49"/>
      <c r="AQ35" s="48" t="s">
        <v>78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8" t="s">
        <v>78</v>
      </c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x14ac:dyDescent="0.25">
      <c r="A36" s="66">
        <v>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66">
        <v>2</v>
      </c>
      <c r="N36" s="99"/>
      <c r="O36" s="99"/>
      <c r="P36" s="99"/>
      <c r="Q36" s="99"/>
      <c r="R36" s="99"/>
      <c r="S36" s="99"/>
      <c r="T36" s="99"/>
      <c r="U36" s="99"/>
      <c r="V36" s="99"/>
      <c r="W36" s="66">
        <v>3</v>
      </c>
      <c r="X36" s="99"/>
      <c r="Y36" s="99"/>
      <c r="Z36" s="99"/>
      <c r="AA36" s="99"/>
      <c r="AB36" s="99"/>
      <c r="AC36" s="99"/>
      <c r="AD36" s="99"/>
      <c r="AE36" s="99"/>
      <c r="AF36" s="99"/>
      <c r="AG36" s="66">
        <v>4</v>
      </c>
      <c r="AH36" s="99"/>
      <c r="AI36" s="99"/>
      <c r="AJ36" s="99"/>
      <c r="AK36" s="99"/>
      <c r="AL36" s="99"/>
      <c r="AM36" s="99"/>
      <c r="AN36" s="99"/>
      <c r="AO36" s="99"/>
      <c r="AP36" s="99"/>
      <c r="AQ36" s="66">
        <v>5</v>
      </c>
      <c r="AR36" s="99"/>
      <c r="AS36" s="99"/>
      <c r="AT36" s="99"/>
      <c r="AU36" s="99"/>
      <c r="AV36" s="99"/>
      <c r="AW36" s="99"/>
      <c r="AX36" s="99"/>
      <c r="AY36" s="99"/>
      <c r="AZ36" s="99"/>
      <c r="BA36" s="66">
        <v>6</v>
      </c>
      <c r="BB36" s="99"/>
      <c r="BC36" s="99"/>
      <c r="BD36" s="99"/>
      <c r="BE36" s="99"/>
      <c r="BF36" s="99"/>
      <c r="BG36" s="99"/>
      <c r="BH36" s="99"/>
      <c r="BI36" s="99"/>
      <c r="BJ36" s="99"/>
    </row>
    <row r="37" spans="1:62" ht="22.5" customHeight="1" x14ac:dyDescent="0.25">
      <c r="A37" s="177" t="s">
        <v>202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00">
        <v>145</v>
      </c>
      <c r="N37" s="101"/>
      <c r="O37" s="101"/>
      <c r="P37" s="101"/>
      <c r="Q37" s="101"/>
      <c r="R37" s="101"/>
      <c r="S37" s="101"/>
      <c r="T37" s="101"/>
      <c r="U37" s="101"/>
      <c r="V37" s="101"/>
      <c r="W37" s="66"/>
      <c r="X37" s="99"/>
      <c r="Y37" s="99"/>
      <c r="Z37" s="99"/>
      <c r="AA37" s="99"/>
      <c r="AB37" s="99"/>
      <c r="AC37" s="99"/>
      <c r="AD37" s="99"/>
      <c r="AE37" s="99"/>
      <c r="AF37" s="99"/>
      <c r="AG37" s="66"/>
      <c r="AH37" s="99"/>
      <c r="AI37" s="99"/>
      <c r="AJ37" s="99"/>
      <c r="AK37" s="99"/>
      <c r="AL37" s="99"/>
      <c r="AM37" s="99"/>
      <c r="AN37" s="99"/>
      <c r="AO37" s="99"/>
      <c r="AP37" s="99"/>
      <c r="AQ37" s="66"/>
      <c r="AR37" s="99"/>
      <c r="AS37" s="99"/>
      <c r="AT37" s="99"/>
      <c r="AU37" s="99"/>
      <c r="AV37" s="99"/>
      <c r="AW37" s="99"/>
      <c r="AX37" s="99"/>
      <c r="AY37" s="99"/>
      <c r="AZ37" s="99"/>
      <c r="BA37" s="66"/>
      <c r="BB37" s="99"/>
      <c r="BC37" s="99"/>
      <c r="BD37" s="99"/>
      <c r="BE37" s="99"/>
      <c r="BF37" s="99"/>
      <c r="BG37" s="99"/>
      <c r="BH37" s="99"/>
      <c r="BI37" s="99"/>
      <c r="BJ37" s="99"/>
    </row>
    <row r="38" spans="1:62" ht="26.25" customHeight="1" x14ac:dyDescent="0.25">
      <c r="A38" s="177" t="s">
        <v>203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00">
        <v>1450</v>
      </c>
      <c r="N38" s="101"/>
      <c r="O38" s="101"/>
      <c r="P38" s="101"/>
      <c r="Q38" s="101"/>
      <c r="R38" s="101"/>
      <c r="S38" s="101"/>
      <c r="T38" s="101"/>
      <c r="U38" s="101"/>
      <c r="V38" s="101"/>
      <c r="W38" s="66"/>
      <c r="X38" s="99"/>
      <c r="Y38" s="99"/>
      <c r="Z38" s="99"/>
      <c r="AA38" s="99"/>
      <c r="AB38" s="99"/>
      <c r="AC38" s="99"/>
      <c r="AD38" s="99"/>
      <c r="AE38" s="99"/>
      <c r="AF38" s="99"/>
      <c r="AG38" s="66"/>
      <c r="AH38" s="99"/>
      <c r="AI38" s="99"/>
      <c r="AJ38" s="99"/>
      <c r="AK38" s="99"/>
      <c r="AL38" s="99"/>
      <c r="AM38" s="99"/>
      <c r="AN38" s="99"/>
      <c r="AO38" s="99"/>
      <c r="AP38" s="99"/>
      <c r="AQ38" s="66"/>
      <c r="AR38" s="99"/>
      <c r="AS38" s="99"/>
      <c r="AT38" s="99"/>
      <c r="AU38" s="99"/>
      <c r="AV38" s="99"/>
      <c r="AW38" s="99"/>
      <c r="AX38" s="99"/>
      <c r="AY38" s="99"/>
      <c r="AZ38" s="99"/>
      <c r="BA38" s="66"/>
      <c r="BB38" s="99"/>
      <c r="BC38" s="99"/>
      <c r="BD38" s="99"/>
      <c r="BE38" s="99"/>
      <c r="BF38" s="99"/>
      <c r="BG38" s="99"/>
      <c r="BH38" s="99"/>
      <c r="BI38" s="99"/>
      <c r="BJ38" s="99"/>
    </row>
    <row r="39" spans="1:62" x14ac:dyDescent="0.25">
      <c r="A39" s="177" t="s">
        <v>204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00">
        <v>150</v>
      </c>
      <c r="N39" s="101"/>
      <c r="O39" s="101"/>
      <c r="P39" s="101"/>
      <c r="Q39" s="101"/>
      <c r="R39" s="101"/>
      <c r="S39" s="101"/>
      <c r="T39" s="101"/>
      <c r="U39" s="101"/>
      <c r="V39" s="101"/>
      <c r="W39" s="66"/>
      <c r="X39" s="99"/>
      <c r="Y39" s="99"/>
      <c r="Z39" s="99"/>
      <c r="AA39" s="99"/>
      <c r="AB39" s="99"/>
      <c r="AC39" s="99"/>
      <c r="AD39" s="99"/>
      <c r="AE39" s="99"/>
      <c r="AF39" s="99"/>
      <c r="AG39" s="66"/>
      <c r="AH39" s="99"/>
      <c r="AI39" s="99"/>
      <c r="AJ39" s="99"/>
      <c r="AK39" s="99"/>
      <c r="AL39" s="99"/>
      <c r="AM39" s="99"/>
      <c r="AN39" s="99"/>
      <c r="AO39" s="99"/>
      <c r="AP39" s="99"/>
      <c r="AQ39" s="66"/>
      <c r="AR39" s="99"/>
      <c r="AS39" s="99"/>
      <c r="AT39" s="99"/>
      <c r="AU39" s="99"/>
      <c r="AV39" s="99"/>
      <c r="AW39" s="99"/>
      <c r="AX39" s="99"/>
      <c r="AY39" s="99"/>
      <c r="AZ39" s="99"/>
      <c r="BA39" s="66"/>
      <c r="BB39" s="99"/>
      <c r="BC39" s="99"/>
      <c r="BD39" s="99"/>
      <c r="BE39" s="99"/>
      <c r="BF39" s="99"/>
      <c r="BG39" s="99"/>
      <c r="BH39" s="99"/>
      <c r="BI39" s="99"/>
      <c r="BJ39" s="99"/>
    </row>
    <row r="40" spans="1:62" x14ac:dyDescent="0.25">
      <c r="A40" s="177" t="s">
        <v>201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00">
        <v>1500</v>
      </c>
      <c r="N40" s="101"/>
      <c r="O40" s="101"/>
      <c r="P40" s="101"/>
      <c r="Q40" s="101"/>
      <c r="R40" s="101"/>
      <c r="S40" s="101"/>
      <c r="T40" s="101"/>
      <c r="U40" s="101"/>
      <c r="V40" s="101"/>
      <c r="W40" s="66"/>
      <c r="X40" s="99"/>
      <c r="Y40" s="99"/>
      <c r="Z40" s="99"/>
      <c r="AA40" s="99"/>
      <c r="AB40" s="99"/>
      <c r="AC40" s="99"/>
      <c r="AD40" s="99"/>
      <c r="AE40" s="99"/>
      <c r="AF40" s="99"/>
      <c r="AG40" s="66"/>
      <c r="AH40" s="99"/>
      <c r="AI40" s="99"/>
      <c r="AJ40" s="99"/>
      <c r="AK40" s="99"/>
      <c r="AL40" s="99"/>
      <c r="AM40" s="99"/>
      <c r="AN40" s="99"/>
      <c r="AO40" s="99"/>
      <c r="AP40" s="99"/>
      <c r="AQ40" s="66"/>
      <c r="AR40" s="99"/>
      <c r="AS40" s="99"/>
      <c r="AT40" s="99"/>
      <c r="AU40" s="99"/>
      <c r="AV40" s="99"/>
      <c r="AW40" s="99"/>
      <c r="AX40" s="99"/>
      <c r="AY40" s="99"/>
      <c r="AZ40" s="99"/>
      <c r="BA40" s="66"/>
      <c r="BB40" s="99"/>
      <c r="BC40" s="99"/>
      <c r="BD40" s="99"/>
      <c r="BE40" s="99"/>
      <c r="BF40" s="99"/>
      <c r="BG40" s="99"/>
      <c r="BH40" s="99"/>
      <c r="BI40" s="99"/>
      <c r="BJ40" s="99"/>
    </row>
    <row r="41" spans="1:62" ht="28.5" customHeight="1" x14ac:dyDescent="0.25">
      <c r="A41" s="177" t="s">
        <v>206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00">
        <v>126</v>
      </c>
      <c r="N41" s="101"/>
      <c r="O41" s="101"/>
      <c r="P41" s="101"/>
      <c r="Q41" s="101"/>
      <c r="R41" s="101"/>
      <c r="S41" s="101"/>
      <c r="T41" s="101"/>
      <c r="U41" s="101"/>
      <c r="V41" s="101"/>
      <c r="W41" s="66"/>
      <c r="X41" s="99"/>
      <c r="Y41" s="99"/>
      <c r="Z41" s="99"/>
      <c r="AA41" s="99"/>
      <c r="AB41" s="99"/>
      <c r="AC41" s="99"/>
      <c r="AD41" s="99"/>
      <c r="AE41" s="99"/>
      <c r="AF41" s="99"/>
      <c r="AG41" s="66"/>
      <c r="AH41" s="99"/>
      <c r="AI41" s="99"/>
      <c r="AJ41" s="99"/>
      <c r="AK41" s="99"/>
      <c r="AL41" s="99"/>
      <c r="AM41" s="99"/>
      <c r="AN41" s="99"/>
      <c r="AO41" s="99"/>
      <c r="AP41" s="99"/>
      <c r="AQ41" s="66"/>
      <c r="AR41" s="99"/>
      <c r="AS41" s="99"/>
      <c r="AT41" s="99"/>
      <c r="AU41" s="99"/>
      <c r="AV41" s="99"/>
      <c r="AW41" s="99"/>
      <c r="AX41" s="99"/>
      <c r="AY41" s="99"/>
      <c r="AZ41" s="99"/>
      <c r="BA41" s="66"/>
      <c r="BB41" s="99"/>
      <c r="BC41" s="99"/>
      <c r="BD41" s="99"/>
      <c r="BE41" s="99"/>
      <c r="BF41" s="99"/>
      <c r="BG41" s="99"/>
      <c r="BH41" s="99"/>
      <c r="BI41" s="99"/>
      <c r="BJ41" s="99"/>
    </row>
    <row r="42" spans="1:62" x14ac:dyDescent="0.25">
      <c r="A42" s="177" t="s">
        <v>205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00">
        <v>416</v>
      </c>
      <c r="N42" s="101"/>
      <c r="O42" s="101"/>
      <c r="P42" s="101"/>
      <c r="Q42" s="101"/>
      <c r="R42" s="101"/>
      <c r="S42" s="101"/>
      <c r="T42" s="101"/>
      <c r="U42" s="101"/>
      <c r="V42" s="101"/>
      <c r="W42" s="66"/>
      <c r="X42" s="99"/>
      <c r="Y42" s="99"/>
      <c r="Z42" s="99"/>
      <c r="AA42" s="99"/>
      <c r="AB42" s="99"/>
      <c r="AC42" s="99"/>
      <c r="AD42" s="99"/>
      <c r="AE42" s="99"/>
      <c r="AF42" s="99"/>
      <c r="AG42" s="66"/>
      <c r="AH42" s="99"/>
      <c r="AI42" s="99"/>
      <c r="AJ42" s="99"/>
      <c r="AK42" s="99"/>
      <c r="AL42" s="99"/>
      <c r="AM42" s="99"/>
      <c r="AN42" s="99"/>
      <c r="AO42" s="99"/>
      <c r="AP42" s="99"/>
      <c r="AQ42" s="66"/>
      <c r="AR42" s="99"/>
      <c r="AS42" s="99"/>
      <c r="AT42" s="99"/>
      <c r="AU42" s="99"/>
      <c r="AV42" s="99"/>
      <c r="AW42" s="99"/>
      <c r="AX42" s="99"/>
      <c r="AY42" s="99"/>
      <c r="AZ42" s="99"/>
      <c r="BA42" s="66"/>
      <c r="BB42" s="99"/>
      <c r="BC42" s="99"/>
      <c r="BD42" s="99"/>
      <c r="BE42" s="99"/>
      <c r="BF42" s="99"/>
      <c r="BG42" s="99"/>
      <c r="BH42" s="99"/>
      <c r="BI42" s="99"/>
      <c r="BJ42" s="99"/>
    </row>
    <row r="43" spans="1:62" x14ac:dyDescent="0.25">
      <c r="A43" s="179" t="s">
        <v>207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1"/>
      <c r="M43" s="93">
        <v>109</v>
      </c>
      <c r="N43" s="94"/>
      <c r="O43" s="94"/>
      <c r="P43" s="94"/>
      <c r="Q43" s="94"/>
      <c r="R43" s="94"/>
      <c r="S43" s="94"/>
      <c r="T43" s="94"/>
      <c r="U43" s="94"/>
      <c r="V43" s="95"/>
      <c r="W43" s="96"/>
      <c r="X43" s="97"/>
      <c r="Y43" s="97"/>
      <c r="Z43" s="97"/>
      <c r="AA43" s="97"/>
      <c r="AB43" s="97"/>
      <c r="AC43" s="97"/>
      <c r="AD43" s="97"/>
      <c r="AE43" s="97"/>
      <c r="AF43" s="98"/>
      <c r="AG43" s="96"/>
      <c r="AH43" s="97"/>
      <c r="AI43" s="97"/>
      <c r="AJ43" s="97"/>
      <c r="AK43" s="97"/>
      <c r="AL43" s="97"/>
      <c r="AM43" s="97"/>
      <c r="AN43" s="97"/>
      <c r="AO43" s="97"/>
      <c r="AP43" s="98"/>
      <c r="AQ43" s="96"/>
      <c r="AR43" s="97"/>
      <c r="AS43" s="97"/>
      <c r="AT43" s="97"/>
      <c r="AU43" s="97"/>
      <c r="AV43" s="97"/>
      <c r="AW43" s="97"/>
      <c r="AX43" s="97"/>
      <c r="AY43" s="97"/>
      <c r="AZ43" s="98"/>
      <c r="BA43" s="96"/>
      <c r="BB43" s="97"/>
      <c r="BC43" s="97"/>
      <c r="BD43" s="97"/>
      <c r="BE43" s="97"/>
      <c r="BF43" s="97"/>
      <c r="BG43" s="97"/>
      <c r="BH43" s="97"/>
      <c r="BI43" s="97"/>
      <c r="BJ43" s="98"/>
    </row>
    <row r="44" spans="1:62" ht="26.25" customHeight="1" x14ac:dyDescent="0.25">
      <c r="A44" s="179" t="s">
        <v>208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1"/>
      <c r="M44" s="93">
        <v>1090</v>
      </c>
      <c r="N44" s="94"/>
      <c r="O44" s="94"/>
      <c r="P44" s="94"/>
      <c r="Q44" s="94"/>
      <c r="R44" s="94"/>
      <c r="S44" s="94"/>
      <c r="T44" s="94"/>
      <c r="U44" s="94"/>
      <c r="V44" s="95"/>
      <c r="W44" s="27"/>
      <c r="X44" s="28"/>
      <c r="Y44" s="28"/>
      <c r="Z44" s="28"/>
      <c r="AA44" s="28"/>
      <c r="AB44" s="28"/>
      <c r="AC44" s="28"/>
      <c r="AD44" s="28"/>
      <c r="AE44" s="28"/>
      <c r="AF44" s="29"/>
      <c r="AG44" s="27"/>
      <c r="AH44" s="28"/>
      <c r="AI44" s="28"/>
      <c r="AJ44" s="28"/>
      <c r="AK44" s="28"/>
      <c r="AL44" s="28"/>
      <c r="AM44" s="28"/>
      <c r="AN44" s="28"/>
      <c r="AO44" s="28"/>
      <c r="AP44" s="29"/>
      <c r="AQ44" s="27"/>
      <c r="AR44" s="28"/>
      <c r="AS44" s="28"/>
      <c r="AT44" s="28"/>
      <c r="AU44" s="28"/>
      <c r="AV44" s="28"/>
      <c r="AW44" s="28"/>
      <c r="AX44" s="28"/>
      <c r="AY44" s="28"/>
      <c r="AZ44" s="29"/>
      <c r="BA44" s="27"/>
      <c r="BB44" s="28"/>
      <c r="BC44" s="28"/>
      <c r="BD44" s="28"/>
      <c r="BE44" s="28"/>
      <c r="BF44" s="28"/>
      <c r="BG44" s="28"/>
      <c r="BH44" s="28"/>
      <c r="BI44" s="28"/>
      <c r="BJ44" s="29"/>
    </row>
    <row r="45" spans="1:62" x14ac:dyDescent="0.25">
      <c r="A45" s="179" t="s">
        <v>209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1"/>
      <c r="M45" s="93">
        <v>82</v>
      </c>
      <c r="N45" s="94"/>
      <c r="O45" s="94"/>
      <c r="P45" s="94"/>
      <c r="Q45" s="94"/>
      <c r="R45" s="94"/>
      <c r="S45" s="94"/>
      <c r="T45" s="94"/>
      <c r="U45" s="94"/>
      <c r="V45" s="95"/>
      <c r="W45" s="27"/>
      <c r="X45" s="28"/>
      <c r="Y45" s="28"/>
      <c r="Z45" s="28"/>
      <c r="AA45" s="28"/>
      <c r="AB45" s="28"/>
      <c r="AC45" s="28"/>
      <c r="AD45" s="28"/>
      <c r="AE45" s="28"/>
      <c r="AF45" s="29"/>
      <c r="AG45" s="27"/>
      <c r="AH45" s="28"/>
      <c r="AI45" s="28"/>
      <c r="AJ45" s="28"/>
      <c r="AK45" s="28"/>
      <c r="AL45" s="28"/>
      <c r="AM45" s="28"/>
      <c r="AN45" s="28"/>
      <c r="AO45" s="28"/>
      <c r="AP45" s="29"/>
      <c r="AQ45" s="27"/>
      <c r="AR45" s="28"/>
      <c r="AS45" s="28"/>
      <c r="AT45" s="28"/>
      <c r="AU45" s="28"/>
      <c r="AV45" s="28"/>
      <c r="AW45" s="28"/>
      <c r="AX45" s="28"/>
      <c r="AY45" s="28"/>
      <c r="AZ45" s="29"/>
      <c r="BA45" s="27"/>
      <c r="BB45" s="28"/>
      <c r="BC45" s="28"/>
      <c r="BD45" s="28"/>
      <c r="BE45" s="28"/>
      <c r="BF45" s="28"/>
      <c r="BG45" s="28"/>
      <c r="BH45" s="28"/>
      <c r="BI45" s="28"/>
      <c r="BJ45" s="29"/>
    </row>
    <row r="46" spans="1:62" ht="26.25" customHeight="1" x14ac:dyDescent="0.25">
      <c r="A46" s="179" t="s">
        <v>210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1"/>
      <c r="M46" s="93">
        <v>820</v>
      </c>
      <c r="N46" s="94"/>
      <c r="O46" s="94"/>
      <c r="P46" s="94"/>
      <c r="Q46" s="94"/>
      <c r="R46" s="94"/>
      <c r="S46" s="94"/>
      <c r="T46" s="94"/>
      <c r="U46" s="94"/>
      <c r="V46" s="95"/>
      <c r="W46" s="27"/>
      <c r="X46" s="28"/>
      <c r="Y46" s="28"/>
      <c r="Z46" s="28"/>
      <c r="AA46" s="28"/>
      <c r="AB46" s="28"/>
      <c r="AC46" s="28"/>
      <c r="AD46" s="28"/>
      <c r="AE46" s="28"/>
      <c r="AF46" s="29"/>
      <c r="AG46" s="27"/>
      <c r="AH46" s="28"/>
      <c r="AI46" s="28"/>
      <c r="AJ46" s="28"/>
      <c r="AK46" s="28"/>
      <c r="AL46" s="28"/>
      <c r="AM46" s="28"/>
      <c r="AN46" s="28"/>
      <c r="AO46" s="28"/>
      <c r="AP46" s="29"/>
      <c r="AQ46" s="27"/>
      <c r="AR46" s="28"/>
      <c r="AS46" s="28"/>
      <c r="AT46" s="28"/>
      <c r="AU46" s="28"/>
      <c r="AV46" s="28"/>
      <c r="AW46" s="28"/>
      <c r="AX46" s="28"/>
      <c r="AY46" s="28"/>
      <c r="AZ46" s="29"/>
      <c r="BA46" s="27"/>
      <c r="BB46" s="28"/>
      <c r="BC46" s="28"/>
      <c r="BD46" s="28"/>
      <c r="BE46" s="28"/>
      <c r="BF46" s="28"/>
      <c r="BG46" s="28"/>
      <c r="BH46" s="28"/>
      <c r="BI46" s="28"/>
      <c r="BJ46" s="29"/>
    </row>
    <row r="47" spans="1:62" x14ac:dyDescent="0.25">
      <c r="A47" s="179" t="s">
        <v>211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M47" s="93">
        <v>68</v>
      </c>
      <c r="N47" s="94"/>
      <c r="O47" s="94"/>
      <c r="P47" s="94"/>
      <c r="Q47" s="94"/>
      <c r="R47" s="94"/>
      <c r="S47" s="94"/>
      <c r="T47" s="94"/>
      <c r="U47" s="94"/>
      <c r="V47" s="95"/>
      <c r="W47" s="27"/>
      <c r="X47" s="28"/>
      <c r="Y47" s="28"/>
      <c r="Z47" s="28"/>
      <c r="AA47" s="28"/>
      <c r="AB47" s="28"/>
      <c r="AC47" s="28"/>
      <c r="AD47" s="28"/>
      <c r="AE47" s="28"/>
      <c r="AF47" s="29"/>
      <c r="AG47" s="27"/>
      <c r="AH47" s="28"/>
      <c r="AI47" s="28"/>
      <c r="AJ47" s="28"/>
      <c r="AK47" s="28"/>
      <c r="AL47" s="28"/>
      <c r="AM47" s="28"/>
      <c r="AN47" s="28"/>
      <c r="AO47" s="28"/>
      <c r="AP47" s="29"/>
      <c r="AQ47" s="27"/>
      <c r="AR47" s="28"/>
      <c r="AS47" s="28"/>
      <c r="AT47" s="28"/>
      <c r="AU47" s="28"/>
      <c r="AV47" s="28"/>
      <c r="AW47" s="28"/>
      <c r="AX47" s="28"/>
      <c r="AY47" s="28"/>
      <c r="AZ47" s="29"/>
      <c r="BA47" s="27"/>
      <c r="BB47" s="28"/>
      <c r="BC47" s="28"/>
      <c r="BD47" s="28"/>
      <c r="BE47" s="28"/>
      <c r="BF47" s="28"/>
      <c r="BG47" s="28"/>
      <c r="BH47" s="28"/>
      <c r="BI47" s="28"/>
      <c r="BJ47" s="29"/>
    </row>
    <row r="48" spans="1:62" x14ac:dyDescent="0.25">
      <c r="A48" s="179" t="s">
        <v>212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1"/>
      <c r="M48" s="93">
        <v>89</v>
      </c>
      <c r="N48" s="94"/>
      <c r="O48" s="94"/>
      <c r="P48" s="94"/>
      <c r="Q48" s="94"/>
      <c r="R48" s="94"/>
      <c r="S48" s="94"/>
      <c r="T48" s="94"/>
      <c r="U48" s="94"/>
      <c r="V48" s="95"/>
      <c r="W48" s="27"/>
      <c r="X48" s="28"/>
      <c r="Y48" s="28"/>
      <c r="Z48" s="28"/>
      <c r="AA48" s="28"/>
      <c r="AB48" s="28"/>
      <c r="AC48" s="28"/>
      <c r="AD48" s="28"/>
      <c r="AE48" s="28"/>
      <c r="AF48" s="29"/>
      <c r="AG48" s="27"/>
      <c r="AH48" s="28"/>
      <c r="AI48" s="28"/>
      <c r="AJ48" s="28"/>
      <c r="AK48" s="28"/>
      <c r="AL48" s="28"/>
      <c r="AM48" s="28"/>
      <c r="AN48" s="28"/>
      <c r="AO48" s="28"/>
      <c r="AP48" s="29"/>
      <c r="AQ48" s="27"/>
      <c r="AR48" s="28"/>
      <c r="AS48" s="28"/>
      <c r="AT48" s="28"/>
      <c r="AU48" s="28"/>
      <c r="AV48" s="28"/>
      <c r="AW48" s="28"/>
      <c r="AX48" s="28"/>
      <c r="AY48" s="28"/>
      <c r="AZ48" s="29"/>
      <c r="BA48" s="27"/>
      <c r="BB48" s="28"/>
      <c r="BC48" s="28"/>
      <c r="BD48" s="28"/>
      <c r="BE48" s="28"/>
      <c r="BF48" s="28"/>
      <c r="BG48" s="28"/>
      <c r="BH48" s="28"/>
      <c r="BI48" s="28"/>
      <c r="BJ48" s="29"/>
    </row>
    <row r="49" spans="1:62" x14ac:dyDescent="0.25">
      <c r="A49" s="179" t="s">
        <v>213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1"/>
      <c r="M49" s="93">
        <v>100</v>
      </c>
      <c r="N49" s="94"/>
      <c r="O49" s="94"/>
      <c r="P49" s="94"/>
      <c r="Q49" s="94"/>
      <c r="R49" s="94"/>
      <c r="S49" s="94"/>
      <c r="T49" s="94"/>
      <c r="U49" s="94"/>
      <c r="V49" s="95"/>
      <c r="W49" s="27"/>
      <c r="X49" s="28"/>
      <c r="Y49" s="28"/>
      <c r="Z49" s="28"/>
      <c r="AA49" s="28"/>
      <c r="AB49" s="28"/>
      <c r="AC49" s="28"/>
      <c r="AD49" s="28"/>
      <c r="AE49" s="28"/>
      <c r="AF49" s="29"/>
      <c r="AG49" s="27"/>
      <c r="AH49" s="28"/>
      <c r="AI49" s="28"/>
      <c r="AJ49" s="28"/>
      <c r="AK49" s="28"/>
      <c r="AL49" s="28"/>
      <c r="AM49" s="28"/>
      <c r="AN49" s="28"/>
      <c r="AO49" s="28"/>
      <c r="AP49" s="29"/>
      <c r="AQ49" s="27"/>
      <c r="AR49" s="28"/>
      <c r="AS49" s="28"/>
      <c r="AT49" s="28"/>
      <c r="AU49" s="28"/>
      <c r="AV49" s="28"/>
      <c r="AW49" s="28"/>
      <c r="AX49" s="28"/>
      <c r="AY49" s="28"/>
      <c r="AZ49" s="29"/>
      <c r="BA49" s="27"/>
      <c r="BB49" s="28"/>
      <c r="BC49" s="28"/>
      <c r="BD49" s="28"/>
      <c r="BE49" s="28"/>
      <c r="BF49" s="28"/>
      <c r="BG49" s="28"/>
      <c r="BH49" s="28"/>
      <c r="BI49" s="28"/>
      <c r="BJ49" s="29"/>
    </row>
    <row r="50" spans="1:62" ht="35.25" customHeight="1" x14ac:dyDescent="0.25">
      <c r="A50" s="182" t="s">
        <v>214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4"/>
      <c r="M50" s="93">
        <v>106</v>
      </c>
      <c r="N50" s="94"/>
      <c r="O50" s="94"/>
      <c r="P50" s="94"/>
      <c r="Q50" s="94"/>
      <c r="R50" s="94"/>
      <c r="S50" s="94"/>
      <c r="T50" s="94"/>
      <c r="U50" s="94"/>
      <c r="V50" s="95"/>
      <c r="W50" s="27"/>
      <c r="X50" s="28"/>
      <c r="Y50" s="28"/>
      <c r="Z50" s="28"/>
      <c r="AA50" s="28"/>
      <c r="AB50" s="28"/>
      <c r="AC50" s="28"/>
      <c r="AD50" s="28"/>
      <c r="AE50" s="28"/>
      <c r="AF50" s="29"/>
      <c r="AG50" s="27"/>
      <c r="AH50" s="28"/>
      <c r="AI50" s="28"/>
      <c r="AJ50" s="28"/>
      <c r="AK50" s="28"/>
      <c r="AL50" s="28"/>
      <c r="AM50" s="28"/>
      <c r="AN50" s="28"/>
      <c r="AO50" s="28"/>
      <c r="AP50" s="29"/>
      <c r="AQ50" s="27"/>
      <c r="AR50" s="28"/>
      <c r="AS50" s="28"/>
      <c r="AT50" s="28"/>
      <c r="AU50" s="28"/>
      <c r="AV50" s="28"/>
      <c r="AW50" s="28"/>
      <c r="AX50" s="28"/>
      <c r="AY50" s="28"/>
      <c r="AZ50" s="29"/>
      <c r="BA50" s="27"/>
      <c r="BB50" s="28"/>
      <c r="BC50" s="28"/>
      <c r="BD50" s="28"/>
      <c r="BE50" s="28"/>
      <c r="BF50" s="28"/>
      <c r="BG50" s="28"/>
      <c r="BH50" s="28"/>
      <c r="BI50" s="28"/>
      <c r="BJ50" s="29"/>
    </row>
    <row r="51" spans="1:62" ht="30" customHeight="1" x14ac:dyDescent="0.25">
      <c r="A51" s="182" t="s">
        <v>215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  <c r="M51" s="93">
        <v>5659</v>
      </c>
      <c r="N51" s="94"/>
      <c r="O51" s="94"/>
      <c r="P51" s="94"/>
      <c r="Q51" s="94"/>
      <c r="R51" s="94"/>
      <c r="S51" s="94"/>
      <c r="T51" s="94"/>
      <c r="U51" s="94"/>
      <c r="V51" s="95"/>
      <c r="W51" s="27"/>
      <c r="X51" s="28"/>
      <c r="Y51" s="28"/>
      <c r="Z51" s="28"/>
      <c r="AA51" s="28"/>
      <c r="AB51" s="28"/>
      <c r="AC51" s="28"/>
      <c r="AD51" s="28"/>
      <c r="AE51" s="28"/>
      <c r="AF51" s="29"/>
      <c r="AG51" s="27"/>
      <c r="AH51" s="28"/>
      <c r="AI51" s="28"/>
      <c r="AJ51" s="28"/>
      <c r="AK51" s="28"/>
      <c r="AL51" s="28"/>
      <c r="AM51" s="28"/>
      <c r="AN51" s="28"/>
      <c r="AO51" s="28"/>
      <c r="AP51" s="29"/>
      <c r="AQ51" s="27"/>
      <c r="AR51" s="28"/>
      <c r="AS51" s="28"/>
      <c r="AT51" s="28"/>
      <c r="AU51" s="28"/>
      <c r="AV51" s="28"/>
      <c r="AW51" s="28"/>
      <c r="AX51" s="28"/>
      <c r="AY51" s="28"/>
      <c r="AZ51" s="29"/>
      <c r="BA51" s="27"/>
      <c r="BB51" s="28"/>
      <c r="BC51" s="28"/>
      <c r="BD51" s="28"/>
      <c r="BE51" s="28"/>
      <c r="BF51" s="28"/>
      <c r="BG51" s="28"/>
      <c r="BH51" s="28"/>
      <c r="BI51" s="28"/>
      <c r="BJ51" s="29"/>
    </row>
    <row r="52" spans="1:62" ht="24.75" customHeight="1" x14ac:dyDescent="0.25">
      <c r="A52" s="182" t="s">
        <v>216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4"/>
      <c r="M52" s="93">
        <v>402</v>
      </c>
      <c r="N52" s="94"/>
      <c r="O52" s="94"/>
      <c r="P52" s="94"/>
      <c r="Q52" s="94"/>
      <c r="R52" s="94"/>
      <c r="S52" s="94"/>
      <c r="T52" s="94"/>
      <c r="U52" s="94"/>
      <c r="V52" s="95"/>
      <c r="W52" s="27"/>
      <c r="X52" s="28"/>
      <c r="Y52" s="28"/>
      <c r="Z52" s="28"/>
      <c r="AA52" s="28"/>
      <c r="AB52" s="28"/>
      <c r="AC52" s="28"/>
      <c r="AD52" s="28"/>
      <c r="AE52" s="28"/>
      <c r="AF52" s="29"/>
      <c r="AG52" s="27"/>
      <c r="AH52" s="28"/>
      <c r="AI52" s="28"/>
      <c r="AJ52" s="28"/>
      <c r="AK52" s="28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8"/>
      <c r="AW52" s="28"/>
      <c r="AX52" s="28"/>
      <c r="AY52" s="28"/>
      <c r="AZ52" s="29"/>
      <c r="BA52" s="27"/>
      <c r="BB52" s="28"/>
      <c r="BC52" s="28"/>
      <c r="BD52" s="28"/>
      <c r="BE52" s="28"/>
      <c r="BF52" s="28"/>
      <c r="BG52" s="28"/>
      <c r="BH52" s="28"/>
      <c r="BI52" s="28"/>
      <c r="BJ52" s="29"/>
    </row>
    <row r="53" spans="1:62" ht="26.25" customHeight="1" x14ac:dyDescent="0.25">
      <c r="A53" s="182" t="s">
        <v>217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4"/>
      <c r="M53" s="93">
        <v>4020</v>
      </c>
      <c r="N53" s="94"/>
      <c r="O53" s="94"/>
      <c r="P53" s="94"/>
      <c r="Q53" s="94"/>
      <c r="R53" s="94"/>
      <c r="S53" s="94"/>
      <c r="T53" s="94"/>
      <c r="U53" s="94"/>
      <c r="V53" s="95"/>
      <c r="W53" s="27"/>
      <c r="X53" s="28"/>
      <c r="Y53" s="28"/>
      <c r="Z53" s="28"/>
      <c r="AA53" s="28"/>
      <c r="AB53" s="28"/>
      <c r="AC53" s="28"/>
      <c r="AD53" s="28"/>
      <c r="AE53" s="28"/>
      <c r="AF53" s="29"/>
      <c r="AG53" s="27"/>
      <c r="AH53" s="28"/>
      <c r="AI53" s="28"/>
      <c r="AJ53" s="28"/>
      <c r="AK53" s="28"/>
      <c r="AL53" s="28"/>
      <c r="AM53" s="28"/>
      <c r="AN53" s="28"/>
      <c r="AO53" s="28"/>
      <c r="AP53" s="29"/>
      <c r="AQ53" s="27"/>
      <c r="AR53" s="28"/>
      <c r="AS53" s="28"/>
      <c r="AT53" s="28"/>
      <c r="AU53" s="28"/>
      <c r="AV53" s="28"/>
      <c r="AW53" s="28"/>
      <c r="AX53" s="28"/>
      <c r="AY53" s="28"/>
      <c r="AZ53" s="29"/>
      <c r="BA53" s="27"/>
      <c r="BB53" s="28"/>
      <c r="BC53" s="28"/>
      <c r="BD53" s="28"/>
      <c r="BE53" s="28"/>
      <c r="BF53" s="28"/>
      <c r="BG53" s="28"/>
      <c r="BH53" s="28"/>
      <c r="BI53" s="28"/>
      <c r="BJ53" s="29"/>
    </row>
    <row r="54" spans="1:62" x14ac:dyDescent="0.25">
      <c r="A54" s="179" t="s">
        <v>218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1"/>
      <c r="M54" s="93">
        <v>633</v>
      </c>
      <c r="N54" s="94"/>
      <c r="O54" s="94"/>
      <c r="P54" s="94"/>
      <c r="Q54" s="94"/>
      <c r="R54" s="94"/>
      <c r="S54" s="94"/>
      <c r="T54" s="94"/>
      <c r="U54" s="94"/>
      <c r="V54" s="95"/>
      <c r="W54" s="27"/>
      <c r="X54" s="28"/>
      <c r="Y54" s="28"/>
      <c r="Z54" s="28"/>
      <c r="AA54" s="28"/>
      <c r="AB54" s="28"/>
      <c r="AC54" s="28"/>
      <c r="AD54" s="28"/>
      <c r="AE54" s="28"/>
      <c r="AF54" s="29"/>
      <c r="AG54" s="27"/>
      <c r="AH54" s="28"/>
      <c r="AI54" s="28"/>
      <c r="AJ54" s="28"/>
      <c r="AK54" s="28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8"/>
      <c r="AW54" s="28"/>
      <c r="AX54" s="28"/>
      <c r="AY54" s="28"/>
      <c r="AZ54" s="29"/>
      <c r="BA54" s="27"/>
      <c r="BB54" s="28"/>
      <c r="BC54" s="28"/>
      <c r="BD54" s="28"/>
      <c r="BE54" s="28"/>
      <c r="BF54" s="28"/>
      <c r="BG54" s="28"/>
      <c r="BH54" s="28"/>
      <c r="BI54" s="28"/>
      <c r="BJ54" s="29"/>
    </row>
    <row r="55" spans="1:62" ht="32.25" customHeight="1" x14ac:dyDescent="0.25">
      <c r="A55" s="182" t="s">
        <v>219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6"/>
      <c r="M55" s="100">
        <v>150</v>
      </c>
      <c r="N55" s="101"/>
      <c r="O55" s="101"/>
      <c r="P55" s="101"/>
      <c r="Q55" s="101"/>
      <c r="R55" s="101"/>
      <c r="S55" s="101"/>
      <c r="T55" s="101"/>
      <c r="U55" s="101"/>
      <c r="V55" s="101"/>
      <c r="W55" s="66"/>
      <c r="X55" s="99"/>
      <c r="Y55" s="99"/>
      <c r="Z55" s="99"/>
      <c r="AA55" s="99"/>
      <c r="AB55" s="99"/>
      <c r="AC55" s="99"/>
      <c r="AD55" s="99"/>
      <c r="AE55" s="99"/>
      <c r="AF55" s="99"/>
      <c r="AG55" s="66"/>
      <c r="AH55" s="99"/>
      <c r="AI55" s="99"/>
      <c r="AJ55" s="99"/>
      <c r="AK55" s="99"/>
      <c r="AL55" s="99"/>
      <c r="AM55" s="99"/>
      <c r="AN55" s="99"/>
      <c r="AO55" s="99"/>
      <c r="AP55" s="99"/>
      <c r="AQ55" s="66"/>
      <c r="AR55" s="99"/>
      <c r="AS55" s="99"/>
      <c r="AT55" s="99"/>
      <c r="AU55" s="99"/>
      <c r="AV55" s="99"/>
      <c r="AW55" s="99"/>
      <c r="AX55" s="99"/>
      <c r="AY55" s="99"/>
      <c r="AZ55" s="99"/>
      <c r="BA55" s="66"/>
      <c r="BB55" s="99"/>
      <c r="BC55" s="99"/>
      <c r="BD55" s="99"/>
      <c r="BE55" s="99"/>
      <c r="BF55" s="99"/>
      <c r="BG55" s="99"/>
      <c r="BH55" s="99"/>
      <c r="BI55" s="99"/>
      <c r="BJ55" s="99"/>
    </row>
    <row r="56" spans="1:62" x14ac:dyDescent="0.25">
      <c r="A56" s="1" t="s">
        <v>79</v>
      </c>
    </row>
    <row r="57" spans="1:62" x14ac:dyDescent="0.25">
      <c r="A57" s="1" t="s">
        <v>80</v>
      </c>
    </row>
    <row r="58" spans="1:62" x14ac:dyDescent="0.25">
      <c r="A58" s="1" t="s">
        <v>81</v>
      </c>
    </row>
    <row r="59" spans="1:62" ht="35.450000000000003" customHeight="1" x14ac:dyDescent="0.25"/>
    <row r="60" spans="1:62" ht="39.75" customHeight="1" x14ac:dyDescent="0.25">
      <c r="A60" s="138" t="s">
        <v>84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62" t="s">
        <v>83</v>
      </c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4"/>
      <c r="AM60" s="162" t="s">
        <v>82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4"/>
      <c r="BC60" s="165" t="s">
        <v>90</v>
      </c>
      <c r="BD60" s="166"/>
      <c r="BE60" s="166"/>
      <c r="BF60" s="166"/>
      <c r="BG60" s="166"/>
      <c r="BH60" s="166"/>
      <c r="BI60" s="166"/>
      <c r="BJ60" s="167"/>
    </row>
    <row r="61" spans="1:62" ht="16.5" customHeight="1" x14ac:dyDescent="0.25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48" t="s">
        <v>85</v>
      </c>
      <c r="P61" s="49"/>
      <c r="Q61" s="49"/>
      <c r="R61" s="49"/>
      <c r="S61" s="49"/>
      <c r="T61" s="49"/>
      <c r="U61" s="49"/>
      <c r="V61" s="49"/>
      <c r="W61" s="48" t="s">
        <v>86</v>
      </c>
      <c r="X61" s="49"/>
      <c r="Y61" s="49"/>
      <c r="Z61" s="49"/>
      <c r="AA61" s="49"/>
      <c r="AB61" s="49"/>
      <c r="AC61" s="49"/>
      <c r="AD61" s="49"/>
      <c r="AE61" s="48" t="s">
        <v>87</v>
      </c>
      <c r="AF61" s="49"/>
      <c r="AG61" s="49"/>
      <c r="AH61" s="49"/>
      <c r="AI61" s="49"/>
      <c r="AJ61" s="49"/>
      <c r="AK61" s="49"/>
      <c r="AL61" s="49"/>
      <c r="AM61" s="48" t="s">
        <v>88</v>
      </c>
      <c r="AN61" s="49"/>
      <c r="AO61" s="49"/>
      <c r="AP61" s="49"/>
      <c r="AQ61" s="49"/>
      <c r="AR61" s="49"/>
      <c r="AS61" s="49"/>
      <c r="AT61" s="49"/>
      <c r="AU61" s="48" t="s">
        <v>89</v>
      </c>
      <c r="AV61" s="49"/>
      <c r="AW61" s="49"/>
      <c r="AX61" s="49"/>
      <c r="AY61" s="49"/>
      <c r="AZ61" s="49"/>
      <c r="BA61" s="49"/>
      <c r="BB61" s="49"/>
      <c r="BC61" s="168"/>
      <c r="BD61" s="169"/>
      <c r="BE61" s="169"/>
      <c r="BF61" s="169"/>
      <c r="BG61" s="169"/>
      <c r="BH61" s="169"/>
      <c r="BI61" s="169"/>
      <c r="BJ61" s="170"/>
    </row>
    <row r="62" spans="1:62" x14ac:dyDescent="0.25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  <c r="O62" s="131" t="s">
        <v>152</v>
      </c>
      <c r="P62" s="132"/>
      <c r="Q62" s="132"/>
      <c r="R62" s="132"/>
      <c r="S62" s="131" t="s">
        <v>162</v>
      </c>
      <c r="T62" s="132"/>
      <c r="U62" s="132"/>
      <c r="V62" s="132"/>
      <c r="W62" s="131" t="s">
        <v>152</v>
      </c>
      <c r="X62" s="132"/>
      <c r="Y62" s="132"/>
      <c r="Z62" s="132"/>
      <c r="AA62" s="131" t="s">
        <v>162</v>
      </c>
      <c r="AB62" s="132"/>
      <c r="AC62" s="132"/>
      <c r="AD62" s="132"/>
      <c r="AE62" s="131" t="s">
        <v>152</v>
      </c>
      <c r="AF62" s="132"/>
      <c r="AG62" s="132"/>
      <c r="AH62" s="132"/>
      <c r="AI62" s="131" t="s">
        <v>162</v>
      </c>
      <c r="AJ62" s="132"/>
      <c r="AK62" s="132"/>
      <c r="AL62" s="132"/>
      <c r="AM62" s="131" t="s">
        <v>152</v>
      </c>
      <c r="AN62" s="132"/>
      <c r="AO62" s="132"/>
      <c r="AP62" s="132"/>
      <c r="AQ62" s="131" t="s">
        <v>162</v>
      </c>
      <c r="AR62" s="132"/>
      <c r="AS62" s="132"/>
      <c r="AT62" s="132"/>
      <c r="AU62" s="131" t="s">
        <v>152</v>
      </c>
      <c r="AV62" s="132"/>
      <c r="AW62" s="132"/>
      <c r="AX62" s="132"/>
      <c r="AY62" s="131" t="s">
        <v>162</v>
      </c>
      <c r="AZ62" s="132"/>
      <c r="BA62" s="132"/>
      <c r="BB62" s="132"/>
      <c r="BC62" s="131" t="s">
        <v>152</v>
      </c>
      <c r="BD62" s="132"/>
      <c r="BE62" s="132"/>
      <c r="BF62" s="132"/>
      <c r="BG62" s="131" t="s">
        <v>162</v>
      </c>
      <c r="BH62" s="132"/>
      <c r="BI62" s="132"/>
      <c r="BJ62" s="132"/>
    </row>
    <row r="63" spans="1:62" ht="24" customHeight="1" x14ac:dyDescent="0.25">
      <c r="A63" s="131">
        <v>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1">
        <v>2</v>
      </c>
      <c r="P63" s="132"/>
      <c r="Q63" s="132"/>
      <c r="R63" s="132"/>
      <c r="S63" s="131">
        <v>3</v>
      </c>
      <c r="T63" s="132"/>
      <c r="U63" s="132"/>
      <c r="V63" s="132"/>
      <c r="W63" s="131">
        <v>4</v>
      </c>
      <c r="X63" s="132"/>
      <c r="Y63" s="132"/>
      <c r="Z63" s="132"/>
      <c r="AA63" s="131">
        <v>5</v>
      </c>
      <c r="AB63" s="132"/>
      <c r="AC63" s="132"/>
      <c r="AD63" s="132"/>
      <c r="AE63" s="131">
        <v>6</v>
      </c>
      <c r="AF63" s="132"/>
      <c r="AG63" s="132"/>
      <c r="AH63" s="132"/>
      <c r="AI63" s="131">
        <v>7</v>
      </c>
      <c r="AJ63" s="132"/>
      <c r="AK63" s="132"/>
      <c r="AL63" s="132"/>
      <c r="AM63" s="131">
        <v>8</v>
      </c>
      <c r="AN63" s="132"/>
      <c r="AO63" s="132"/>
      <c r="AP63" s="132"/>
      <c r="AQ63" s="131">
        <v>9</v>
      </c>
      <c r="AR63" s="132"/>
      <c r="AS63" s="132"/>
      <c r="AT63" s="132"/>
      <c r="AU63" s="131">
        <v>10</v>
      </c>
      <c r="AV63" s="132"/>
      <c r="AW63" s="132"/>
      <c r="AX63" s="132"/>
      <c r="AY63" s="131">
        <v>11</v>
      </c>
      <c r="AZ63" s="132"/>
      <c r="BA63" s="132"/>
      <c r="BB63" s="132"/>
      <c r="BC63" s="131">
        <v>12</v>
      </c>
      <c r="BD63" s="132"/>
      <c r="BE63" s="132"/>
      <c r="BF63" s="132"/>
      <c r="BG63" s="131">
        <v>13</v>
      </c>
      <c r="BH63" s="132"/>
      <c r="BI63" s="132"/>
      <c r="BJ63" s="132"/>
    </row>
    <row r="64" spans="1:62" ht="24" customHeight="1" x14ac:dyDescent="0.25">
      <c r="A64" s="131" t="s">
        <v>176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1"/>
      <c r="P64" s="132"/>
      <c r="Q64" s="132"/>
      <c r="R64" s="132"/>
      <c r="S64" s="131"/>
      <c r="T64" s="132"/>
      <c r="U64" s="132"/>
      <c r="V64" s="132"/>
      <c r="W64" s="131"/>
      <c r="X64" s="132"/>
      <c r="Y64" s="132"/>
      <c r="Z64" s="132"/>
      <c r="AA64" s="131"/>
      <c r="AB64" s="132"/>
      <c r="AC64" s="132"/>
      <c r="AD64" s="132"/>
      <c r="AE64" s="131">
        <v>66</v>
      </c>
      <c r="AF64" s="132"/>
      <c r="AG64" s="132"/>
      <c r="AH64" s="132"/>
      <c r="AI64" s="131">
        <v>21</v>
      </c>
      <c r="AJ64" s="132"/>
      <c r="AK64" s="132"/>
      <c r="AL64" s="132"/>
      <c r="AM64" s="131"/>
      <c r="AN64" s="132"/>
      <c r="AO64" s="132"/>
      <c r="AP64" s="132"/>
      <c r="AQ64" s="131"/>
      <c r="AR64" s="132"/>
      <c r="AS64" s="132"/>
      <c r="AT64" s="132"/>
      <c r="AU64" s="131"/>
      <c r="AV64" s="132"/>
      <c r="AW64" s="132"/>
      <c r="AX64" s="132"/>
      <c r="AY64" s="131"/>
      <c r="AZ64" s="132"/>
      <c r="BA64" s="132"/>
      <c r="BB64" s="132"/>
      <c r="BC64" s="133">
        <v>92400</v>
      </c>
      <c r="BD64" s="134"/>
      <c r="BE64" s="134"/>
      <c r="BF64" s="134"/>
      <c r="BG64" s="135">
        <v>30050</v>
      </c>
      <c r="BH64" s="136"/>
      <c r="BI64" s="136"/>
      <c r="BJ64" s="136"/>
    </row>
    <row r="65" spans="1:62" ht="24" customHeight="1" x14ac:dyDescent="0.25">
      <c r="A65" s="131" t="s">
        <v>188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1"/>
      <c r="P65" s="132"/>
      <c r="Q65" s="132"/>
      <c r="R65" s="132"/>
      <c r="S65" s="131"/>
      <c r="T65" s="132"/>
      <c r="U65" s="132"/>
      <c r="V65" s="132"/>
      <c r="W65" s="131"/>
      <c r="X65" s="132"/>
      <c r="Y65" s="132"/>
      <c r="Z65" s="132"/>
      <c r="AA65" s="131"/>
      <c r="AB65" s="132"/>
      <c r="AC65" s="132"/>
      <c r="AD65" s="132"/>
      <c r="AE65" s="131">
        <v>436</v>
      </c>
      <c r="AF65" s="132"/>
      <c r="AG65" s="132"/>
      <c r="AH65" s="132"/>
      <c r="AI65" s="131">
        <v>129</v>
      </c>
      <c r="AJ65" s="132"/>
      <c r="AK65" s="132"/>
      <c r="AL65" s="132"/>
      <c r="AM65" s="131"/>
      <c r="AN65" s="132"/>
      <c r="AO65" s="132"/>
      <c r="AP65" s="132"/>
      <c r="AQ65" s="131"/>
      <c r="AR65" s="132"/>
      <c r="AS65" s="132"/>
      <c r="AT65" s="132"/>
      <c r="AU65" s="131"/>
      <c r="AV65" s="132"/>
      <c r="AW65" s="132"/>
      <c r="AX65" s="132"/>
      <c r="AY65" s="131"/>
      <c r="AZ65" s="132"/>
      <c r="BA65" s="132"/>
      <c r="BB65" s="132"/>
      <c r="BC65" s="133">
        <v>61040</v>
      </c>
      <c r="BD65" s="134"/>
      <c r="BE65" s="134"/>
      <c r="BF65" s="134"/>
      <c r="BG65" s="135">
        <v>18350</v>
      </c>
      <c r="BH65" s="136"/>
      <c r="BI65" s="136"/>
      <c r="BJ65" s="136"/>
    </row>
    <row r="66" spans="1:62" ht="24" customHeight="1" x14ac:dyDescent="0.25">
      <c r="A66" s="131" t="s">
        <v>186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1"/>
      <c r="P66" s="132"/>
      <c r="Q66" s="132"/>
      <c r="R66" s="132"/>
      <c r="S66" s="131"/>
      <c r="T66" s="132"/>
      <c r="U66" s="132"/>
      <c r="V66" s="132"/>
      <c r="W66" s="131"/>
      <c r="X66" s="132"/>
      <c r="Y66" s="132"/>
      <c r="Z66" s="132"/>
      <c r="AA66" s="131"/>
      <c r="AB66" s="132"/>
      <c r="AC66" s="132"/>
      <c r="AD66" s="132"/>
      <c r="AE66" s="131">
        <v>37</v>
      </c>
      <c r="AF66" s="132"/>
      <c r="AG66" s="132"/>
      <c r="AH66" s="132"/>
      <c r="AI66" s="131">
        <v>15</v>
      </c>
      <c r="AJ66" s="132"/>
      <c r="AK66" s="132"/>
      <c r="AL66" s="132"/>
      <c r="AM66" s="131"/>
      <c r="AN66" s="132"/>
      <c r="AO66" s="132"/>
      <c r="AP66" s="132"/>
      <c r="AQ66" s="131"/>
      <c r="AR66" s="132"/>
      <c r="AS66" s="132"/>
      <c r="AT66" s="132"/>
      <c r="AU66" s="131"/>
      <c r="AV66" s="132"/>
      <c r="AW66" s="132"/>
      <c r="AX66" s="132"/>
      <c r="AY66" s="131"/>
      <c r="AZ66" s="132"/>
      <c r="BA66" s="132"/>
      <c r="BB66" s="132"/>
      <c r="BC66" s="133">
        <v>63800</v>
      </c>
      <c r="BD66" s="134"/>
      <c r="BE66" s="134"/>
      <c r="BF66" s="134"/>
      <c r="BG66" s="135">
        <v>21850</v>
      </c>
      <c r="BH66" s="136"/>
      <c r="BI66" s="136"/>
      <c r="BJ66" s="136"/>
    </row>
    <row r="67" spans="1:62" ht="24" customHeight="1" x14ac:dyDescent="0.25">
      <c r="A67" s="131" t="s">
        <v>187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1"/>
      <c r="P67" s="132"/>
      <c r="Q67" s="132"/>
      <c r="R67" s="132"/>
      <c r="S67" s="131"/>
      <c r="T67" s="132"/>
      <c r="U67" s="132"/>
      <c r="V67" s="132"/>
      <c r="W67" s="131"/>
      <c r="X67" s="132"/>
      <c r="Y67" s="132"/>
      <c r="Z67" s="132"/>
      <c r="AA67" s="131"/>
      <c r="AB67" s="132"/>
      <c r="AC67" s="132"/>
      <c r="AD67" s="132"/>
      <c r="AE67" s="131">
        <v>329</v>
      </c>
      <c r="AF67" s="132"/>
      <c r="AG67" s="132"/>
      <c r="AH67" s="132"/>
      <c r="AI67" s="131">
        <v>157</v>
      </c>
      <c r="AJ67" s="132"/>
      <c r="AK67" s="132"/>
      <c r="AL67" s="132"/>
      <c r="AM67" s="131"/>
      <c r="AN67" s="132"/>
      <c r="AO67" s="132"/>
      <c r="AP67" s="132"/>
      <c r="AQ67" s="131"/>
      <c r="AR67" s="132"/>
      <c r="AS67" s="132"/>
      <c r="AT67" s="132"/>
      <c r="AU67" s="131"/>
      <c r="AV67" s="132"/>
      <c r="AW67" s="132"/>
      <c r="AX67" s="132"/>
      <c r="AY67" s="131"/>
      <c r="AZ67" s="132"/>
      <c r="BA67" s="132"/>
      <c r="BB67" s="132"/>
      <c r="BC67" s="133">
        <v>47705</v>
      </c>
      <c r="BD67" s="134"/>
      <c r="BE67" s="134"/>
      <c r="BF67" s="134"/>
      <c r="BG67" s="135">
        <v>23120</v>
      </c>
      <c r="BH67" s="136"/>
      <c r="BI67" s="136"/>
      <c r="BJ67" s="136"/>
    </row>
    <row r="68" spans="1:62" ht="24" customHeight="1" x14ac:dyDescent="0.25">
      <c r="A68" s="131" t="s">
        <v>190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1"/>
      <c r="P68" s="132"/>
      <c r="Q68" s="132"/>
      <c r="R68" s="132"/>
      <c r="S68" s="131"/>
      <c r="T68" s="132"/>
      <c r="U68" s="132"/>
      <c r="V68" s="132"/>
      <c r="W68" s="131"/>
      <c r="X68" s="132"/>
      <c r="Y68" s="132"/>
      <c r="Z68" s="132"/>
      <c r="AA68" s="131"/>
      <c r="AB68" s="132"/>
      <c r="AC68" s="132"/>
      <c r="AD68" s="132"/>
      <c r="AE68" s="131">
        <v>51</v>
      </c>
      <c r="AF68" s="132"/>
      <c r="AG68" s="132"/>
      <c r="AH68" s="132"/>
      <c r="AI68" s="131">
        <v>32</v>
      </c>
      <c r="AJ68" s="132"/>
      <c r="AK68" s="132"/>
      <c r="AL68" s="132"/>
      <c r="AM68" s="131"/>
      <c r="AN68" s="132"/>
      <c r="AO68" s="132"/>
      <c r="AP68" s="132"/>
      <c r="AQ68" s="131"/>
      <c r="AR68" s="132"/>
      <c r="AS68" s="132"/>
      <c r="AT68" s="132"/>
      <c r="AU68" s="131"/>
      <c r="AV68" s="132"/>
      <c r="AW68" s="132"/>
      <c r="AX68" s="132"/>
      <c r="AY68" s="131"/>
      <c r="AZ68" s="132"/>
      <c r="BA68" s="132"/>
      <c r="BB68" s="132"/>
      <c r="BC68" s="133">
        <v>53650</v>
      </c>
      <c r="BD68" s="134"/>
      <c r="BE68" s="134"/>
      <c r="BF68" s="134"/>
      <c r="BG68" s="135">
        <v>34160</v>
      </c>
      <c r="BH68" s="136"/>
      <c r="BI68" s="136"/>
      <c r="BJ68" s="136"/>
    </row>
    <row r="69" spans="1:62" ht="24" customHeight="1" x14ac:dyDescent="0.25">
      <c r="A69" s="131" t="s">
        <v>189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1"/>
      <c r="P69" s="132"/>
      <c r="Q69" s="132"/>
      <c r="R69" s="132"/>
      <c r="S69" s="131"/>
      <c r="T69" s="132"/>
      <c r="U69" s="132"/>
      <c r="V69" s="132"/>
      <c r="W69" s="131"/>
      <c r="X69" s="132"/>
      <c r="Y69" s="132"/>
      <c r="Z69" s="132"/>
      <c r="AA69" s="131"/>
      <c r="AB69" s="132"/>
      <c r="AC69" s="132"/>
      <c r="AD69" s="132"/>
      <c r="AE69" s="131">
        <v>36</v>
      </c>
      <c r="AF69" s="132"/>
      <c r="AG69" s="132"/>
      <c r="AH69" s="132"/>
      <c r="AI69" s="131">
        <v>4</v>
      </c>
      <c r="AJ69" s="132"/>
      <c r="AK69" s="132"/>
      <c r="AL69" s="132"/>
      <c r="AM69" s="131"/>
      <c r="AN69" s="132"/>
      <c r="AO69" s="132"/>
      <c r="AP69" s="132"/>
      <c r="AQ69" s="131"/>
      <c r="AR69" s="132"/>
      <c r="AS69" s="132"/>
      <c r="AT69" s="132"/>
      <c r="AU69" s="131"/>
      <c r="AV69" s="132"/>
      <c r="AW69" s="132"/>
      <c r="AX69" s="132"/>
      <c r="AY69" s="131"/>
      <c r="AZ69" s="132"/>
      <c r="BA69" s="132"/>
      <c r="BB69" s="132"/>
      <c r="BC69" s="133">
        <v>28800</v>
      </c>
      <c r="BD69" s="134"/>
      <c r="BE69" s="134"/>
      <c r="BF69" s="134"/>
      <c r="BG69" s="135">
        <v>3260</v>
      </c>
      <c r="BH69" s="136"/>
      <c r="BI69" s="136"/>
      <c r="BJ69" s="136"/>
    </row>
    <row r="70" spans="1:62" ht="24" customHeight="1" x14ac:dyDescent="0.25">
      <c r="A70" s="131" t="s">
        <v>191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1"/>
      <c r="P70" s="132"/>
      <c r="Q70" s="132"/>
      <c r="R70" s="132"/>
      <c r="S70" s="131"/>
      <c r="T70" s="132"/>
      <c r="U70" s="132"/>
      <c r="V70" s="132"/>
      <c r="W70" s="131"/>
      <c r="X70" s="132"/>
      <c r="Y70" s="132"/>
      <c r="Z70" s="132"/>
      <c r="AA70" s="131"/>
      <c r="AB70" s="132"/>
      <c r="AC70" s="132"/>
      <c r="AD70" s="132"/>
      <c r="AE70" s="131">
        <v>586</v>
      </c>
      <c r="AF70" s="132"/>
      <c r="AG70" s="132"/>
      <c r="AH70" s="132"/>
      <c r="AI70" s="131">
        <v>221</v>
      </c>
      <c r="AJ70" s="132"/>
      <c r="AK70" s="132"/>
      <c r="AL70" s="132"/>
      <c r="AM70" s="131"/>
      <c r="AN70" s="132"/>
      <c r="AO70" s="132"/>
      <c r="AP70" s="132"/>
      <c r="AQ70" s="131"/>
      <c r="AR70" s="132"/>
      <c r="AS70" s="132"/>
      <c r="AT70" s="132"/>
      <c r="AU70" s="131"/>
      <c r="AV70" s="132"/>
      <c r="AW70" s="132"/>
      <c r="AX70" s="132"/>
      <c r="AY70" s="131"/>
      <c r="AZ70" s="132"/>
      <c r="BA70" s="132"/>
      <c r="BB70" s="132"/>
      <c r="BC70" s="133">
        <v>61530</v>
      </c>
      <c r="BD70" s="134"/>
      <c r="BE70" s="134"/>
      <c r="BF70" s="134"/>
      <c r="BG70" s="135">
        <v>23357</v>
      </c>
      <c r="BH70" s="136"/>
      <c r="BI70" s="136"/>
      <c r="BJ70" s="136"/>
    </row>
    <row r="71" spans="1:62" ht="24" customHeight="1" x14ac:dyDescent="0.25">
      <c r="A71" s="131" t="s">
        <v>192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1"/>
      <c r="P71" s="132"/>
      <c r="Q71" s="132"/>
      <c r="R71" s="132"/>
      <c r="S71" s="131"/>
      <c r="T71" s="132"/>
      <c r="U71" s="132"/>
      <c r="V71" s="132"/>
      <c r="W71" s="131"/>
      <c r="X71" s="132"/>
      <c r="Y71" s="132"/>
      <c r="Z71" s="132"/>
      <c r="AA71" s="131"/>
      <c r="AB71" s="132"/>
      <c r="AC71" s="132"/>
      <c r="AD71" s="132"/>
      <c r="AE71" s="131">
        <v>379</v>
      </c>
      <c r="AF71" s="132"/>
      <c r="AG71" s="132"/>
      <c r="AH71" s="132"/>
      <c r="AI71" s="131">
        <v>97</v>
      </c>
      <c r="AJ71" s="132"/>
      <c r="AK71" s="132"/>
      <c r="AL71" s="132"/>
      <c r="AM71" s="131"/>
      <c r="AN71" s="132"/>
      <c r="AO71" s="132"/>
      <c r="AP71" s="132"/>
      <c r="AQ71" s="131"/>
      <c r="AR71" s="132"/>
      <c r="AS71" s="132"/>
      <c r="AT71" s="132"/>
      <c r="AU71" s="131"/>
      <c r="AV71" s="132"/>
      <c r="AW71" s="132"/>
      <c r="AX71" s="132"/>
      <c r="AY71" s="131"/>
      <c r="AZ71" s="132"/>
      <c r="BA71" s="132"/>
      <c r="BB71" s="132"/>
      <c r="BC71" s="133">
        <v>30320</v>
      </c>
      <c r="BD71" s="134"/>
      <c r="BE71" s="134"/>
      <c r="BF71" s="134"/>
      <c r="BG71" s="135">
        <v>7788</v>
      </c>
      <c r="BH71" s="136"/>
      <c r="BI71" s="136"/>
      <c r="BJ71" s="136"/>
    </row>
    <row r="72" spans="1:62" ht="24" customHeight="1" x14ac:dyDescent="0.25">
      <c r="A72" s="131" t="s">
        <v>193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1"/>
      <c r="P72" s="132"/>
      <c r="Q72" s="132"/>
      <c r="R72" s="132"/>
      <c r="S72" s="131"/>
      <c r="T72" s="132"/>
      <c r="U72" s="132"/>
      <c r="V72" s="132"/>
      <c r="W72" s="131"/>
      <c r="X72" s="132"/>
      <c r="Y72" s="132"/>
      <c r="Z72" s="132"/>
      <c r="AA72" s="131"/>
      <c r="AB72" s="132"/>
      <c r="AC72" s="132"/>
      <c r="AD72" s="132"/>
      <c r="AE72" s="131">
        <v>315</v>
      </c>
      <c r="AF72" s="132"/>
      <c r="AG72" s="132"/>
      <c r="AH72" s="132"/>
      <c r="AI72" s="131">
        <v>217</v>
      </c>
      <c r="AJ72" s="132"/>
      <c r="AK72" s="132"/>
      <c r="AL72" s="132"/>
      <c r="AM72" s="131"/>
      <c r="AN72" s="132"/>
      <c r="AO72" s="132"/>
      <c r="AP72" s="132"/>
      <c r="AQ72" s="131"/>
      <c r="AR72" s="132"/>
      <c r="AS72" s="132"/>
      <c r="AT72" s="132"/>
      <c r="AU72" s="131"/>
      <c r="AV72" s="132"/>
      <c r="AW72" s="132"/>
      <c r="AX72" s="132"/>
      <c r="AY72" s="131"/>
      <c r="AZ72" s="132"/>
      <c r="BA72" s="132"/>
      <c r="BB72" s="132"/>
      <c r="BC72" s="133">
        <v>196875</v>
      </c>
      <c r="BD72" s="134"/>
      <c r="BE72" s="134"/>
      <c r="BF72" s="134"/>
      <c r="BG72" s="135">
        <v>136361</v>
      </c>
      <c r="BH72" s="136"/>
      <c r="BI72" s="136"/>
      <c r="BJ72" s="136"/>
    </row>
    <row r="73" spans="1:62" ht="24" customHeight="1" x14ac:dyDescent="0.25">
      <c r="A73" s="131" t="s">
        <v>194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1"/>
      <c r="P73" s="132"/>
      <c r="Q73" s="132"/>
      <c r="R73" s="132"/>
      <c r="S73" s="131"/>
      <c r="T73" s="132"/>
      <c r="U73" s="132"/>
      <c r="V73" s="132"/>
      <c r="W73" s="131"/>
      <c r="X73" s="132"/>
      <c r="Y73" s="132"/>
      <c r="Z73" s="132"/>
      <c r="AA73" s="131"/>
      <c r="AB73" s="132"/>
      <c r="AC73" s="132"/>
      <c r="AD73" s="132"/>
      <c r="AE73" s="131">
        <v>9</v>
      </c>
      <c r="AF73" s="132"/>
      <c r="AG73" s="132"/>
      <c r="AH73" s="132"/>
      <c r="AI73" s="131">
        <v>2</v>
      </c>
      <c r="AJ73" s="132"/>
      <c r="AK73" s="132"/>
      <c r="AL73" s="132"/>
      <c r="AM73" s="131"/>
      <c r="AN73" s="132"/>
      <c r="AO73" s="132"/>
      <c r="AP73" s="132"/>
      <c r="AQ73" s="131"/>
      <c r="AR73" s="132"/>
      <c r="AS73" s="132"/>
      <c r="AT73" s="132"/>
      <c r="AU73" s="131"/>
      <c r="AV73" s="132"/>
      <c r="AW73" s="132"/>
      <c r="AX73" s="132"/>
      <c r="AY73" s="131"/>
      <c r="AZ73" s="132"/>
      <c r="BA73" s="132"/>
      <c r="BB73" s="132"/>
      <c r="BC73" s="133">
        <v>1332</v>
      </c>
      <c r="BD73" s="134"/>
      <c r="BE73" s="134"/>
      <c r="BF73" s="134"/>
      <c r="BG73" s="135">
        <v>296</v>
      </c>
      <c r="BH73" s="136"/>
      <c r="BI73" s="136"/>
      <c r="BJ73" s="136"/>
    </row>
    <row r="74" spans="1:62" ht="24" customHeight="1" x14ac:dyDescent="0.25">
      <c r="A74" s="131" t="s">
        <v>195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1"/>
      <c r="P74" s="132"/>
      <c r="Q74" s="132"/>
      <c r="R74" s="132"/>
      <c r="S74" s="131"/>
      <c r="T74" s="132"/>
      <c r="U74" s="132"/>
      <c r="V74" s="132"/>
      <c r="W74" s="131"/>
      <c r="X74" s="132"/>
      <c r="Y74" s="132"/>
      <c r="Z74" s="132"/>
      <c r="AA74" s="131"/>
      <c r="AB74" s="132"/>
      <c r="AC74" s="132"/>
      <c r="AD74" s="132"/>
      <c r="AE74" s="131">
        <v>20</v>
      </c>
      <c r="AF74" s="132"/>
      <c r="AG74" s="132"/>
      <c r="AH74" s="132"/>
      <c r="AI74" s="131">
        <v>15</v>
      </c>
      <c r="AJ74" s="132"/>
      <c r="AK74" s="132"/>
      <c r="AL74" s="132"/>
      <c r="AM74" s="131"/>
      <c r="AN74" s="132"/>
      <c r="AO74" s="132"/>
      <c r="AP74" s="132"/>
      <c r="AQ74" s="131"/>
      <c r="AR74" s="132"/>
      <c r="AS74" s="132"/>
      <c r="AT74" s="132"/>
      <c r="AU74" s="131"/>
      <c r="AV74" s="132"/>
      <c r="AW74" s="132"/>
      <c r="AX74" s="132"/>
      <c r="AY74" s="131"/>
      <c r="AZ74" s="132"/>
      <c r="BA74" s="132"/>
      <c r="BB74" s="132"/>
      <c r="BC74" s="133">
        <v>2400</v>
      </c>
      <c r="BD74" s="134"/>
      <c r="BE74" s="134"/>
      <c r="BF74" s="134"/>
      <c r="BG74" s="135">
        <v>1818</v>
      </c>
      <c r="BH74" s="136"/>
      <c r="BI74" s="136"/>
      <c r="BJ74" s="136"/>
    </row>
    <row r="75" spans="1:62" ht="24" customHeight="1" x14ac:dyDescent="0.25">
      <c r="A75" s="131" t="s">
        <v>196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1"/>
      <c r="P75" s="132"/>
      <c r="Q75" s="132"/>
      <c r="R75" s="132"/>
      <c r="S75" s="131"/>
      <c r="T75" s="132"/>
      <c r="U75" s="132"/>
      <c r="V75" s="132"/>
      <c r="W75" s="131"/>
      <c r="X75" s="132"/>
      <c r="Y75" s="132"/>
      <c r="Z75" s="132"/>
      <c r="AA75" s="131"/>
      <c r="AB75" s="132"/>
      <c r="AC75" s="132"/>
      <c r="AD75" s="132"/>
      <c r="AE75" s="131">
        <v>3</v>
      </c>
      <c r="AF75" s="132"/>
      <c r="AG75" s="132"/>
      <c r="AH75" s="132"/>
      <c r="AI75" s="131">
        <v>5</v>
      </c>
      <c r="AJ75" s="132"/>
      <c r="AK75" s="132"/>
      <c r="AL75" s="132"/>
      <c r="AM75" s="131"/>
      <c r="AN75" s="132"/>
      <c r="AO75" s="132"/>
      <c r="AP75" s="132"/>
      <c r="AQ75" s="131"/>
      <c r="AR75" s="132"/>
      <c r="AS75" s="132"/>
      <c r="AT75" s="132"/>
      <c r="AU75" s="131"/>
      <c r="AV75" s="132"/>
      <c r="AW75" s="132"/>
      <c r="AX75" s="132"/>
      <c r="AY75" s="131"/>
      <c r="AZ75" s="132"/>
      <c r="BA75" s="132"/>
      <c r="BB75" s="132"/>
      <c r="BC75" s="133">
        <v>180</v>
      </c>
      <c r="BD75" s="134"/>
      <c r="BE75" s="134"/>
      <c r="BF75" s="134"/>
      <c r="BG75" s="135">
        <v>300</v>
      </c>
      <c r="BH75" s="136"/>
      <c r="BI75" s="136"/>
      <c r="BJ75" s="136"/>
    </row>
    <row r="76" spans="1:62" x14ac:dyDescent="0.25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1"/>
      <c r="P76" s="132"/>
      <c r="Q76" s="132"/>
      <c r="R76" s="132"/>
      <c r="S76" s="131"/>
      <c r="T76" s="132"/>
      <c r="U76" s="132"/>
      <c r="V76" s="132"/>
      <c r="W76" s="131"/>
      <c r="X76" s="132"/>
      <c r="Y76" s="132"/>
      <c r="Z76" s="132"/>
      <c r="AA76" s="131"/>
      <c r="AB76" s="132"/>
      <c r="AC76" s="132"/>
      <c r="AD76" s="132"/>
      <c r="AE76" s="131">
        <f>AE64+AE65+AE66+AE67+AE68+AE69+AE70+AE72+AE71+AE73+AE74+AE75</f>
        <v>2267</v>
      </c>
      <c r="AF76" s="132"/>
      <c r="AG76" s="132"/>
      <c r="AH76" s="132"/>
      <c r="AI76" s="131">
        <f>AI64+AI65+AI66+AI67+AI68+AI69+AI70+AI71+AI72+AI73+AI74+AI75</f>
        <v>915</v>
      </c>
      <c r="AJ76" s="132"/>
      <c r="AK76" s="132"/>
      <c r="AL76" s="132"/>
      <c r="AM76" s="131"/>
      <c r="AN76" s="132"/>
      <c r="AO76" s="132"/>
      <c r="AP76" s="132"/>
      <c r="AQ76" s="131"/>
      <c r="AR76" s="132"/>
      <c r="AS76" s="132"/>
      <c r="AT76" s="132"/>
      <c r="AU76" s="131"/>
      <c r="AV76" s="132"/>
      <c r="AW76" s="132"/>
      <c r="AX76" s="132"/>
      <c r="AY76" s="131"/>
      <c r="AZ76" s="132"/>
      <c r="BA76" s="132"/>
      <c r="BB76" s="132"/>
      <c r="BC76" s="133">
        <f>BC64+BC65+BC66+BC67+BC68+BC69+BC70+BC71+BC72+BC73+BC74+BC75</f>
        <v>640032</v>
      </c>
      <c r="BD76" s="134"/>
      <c r="BE76" s="134"/>
      <c r="BF76" s="134"/>
      <c r="BG76" s="135">
        <f>BG64+BG65+BG66+BG67+BG68+BG69+BG70+BG71+BG72+BG73+BG74+BG75</f>
        <v>300710</v>
      </c>
      <c r="BH76" s="136"/>
      <c r="BI76" s="136"/>
      <c r="BJ76" s="136"/>
    </row>
    <row r="77" spans="1:62" x14ac:dyDescent="0.25">
      <c r="BC77" s="137"/>
      <c r="BD77" s="137"/>
      <c r="BE77" s="137"/>
      <c r="BF77" s="137"/>
    </row>
    <row r="78" spans="1:62" x14ac:dyDescent="0.25">
      <c r="A78" s="1" t="s">
        <v>91</v>
      </c>
    </row>
    <row r="80" spans="1:62" x14ac:dyDescent="0.25">
      <c r="A80" s="66" t="s">
        <v>58</v>
      </c>
      <c r="B80" s="99"/>
      <c r="C80" s="99"/>
      <c r="D80" s="99"/>
      <c r="E80" s="99"/>
      <c r="F80" s="66" t="s">
        <v>92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66" t="s">
        <v>93</v>
      </c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</row>
    <row r="81" spans="1:62" x14ac:dyDescent="0.25">
      <c r="A81" s="66">
        <v>1</v>
      </c>
      <c r="B81" s="99"/>
      <c r="C81" s="99"/>
      <c r="D81" s="99"/>
      <c r="E81" s="99"/>
      <c r="F81" s="66">
        <v>2</v>
      </c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66">
        <v>3</v>
      </c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</row>
    <row r="82" spans="1:62" x14ac:dyDescent="0.25">
      <c r="A82" s="102"/>
      <c r="B82" s="103"/>
      <c r="C82" s="103"/>
      <c r="D82" s="103"/>
      <c r="E82" s="103"/>
      <c r="F82" s="102" t="s">
        <v>197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2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</row>
    <row r="84" spans="1:62" x14ac:dyDescent="0.25">
      <c r="A84" s="1" t="s">
        <v>132</v>
      </c>
    </row>
    <row r="85" spans="1:62" ht="24.75" customHeight="1" x14ac:dyDescent="0.25"/>
    <row r="86" spans="1:62" ht="19.5" customHeight="1" x14ac:dyDescent="0.25">
      <c r="A86" s="61" t="s">
        <v>58</v>
      </c>
      <c r="B86" s="62"/>
      <c r="C86" s="62"/>
      <c r="D86" s="62"/>
      <c r="E86" s="62"/>
      <c r="F86" s="61" t="s">
        <v>59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48" t="s">
        <v>94</v>
      </c>
      <c r="X86" s="49"/>
      <c r="Y86" s="49"/>
      <c r="Z86" s="49"/>
      <c r="AA86" s="49"/>
      <c r="AB86" s="49"/>
      <c r="AC86" s="49"/>
      <c r="AD86" s="49"/>
      <c r="AE86" s="49"/>
      <c r="AF86" s="49"/>
      <c r="AG86" s="48" t="s">
        <v>95</v>
      </c>
      <c r="AH86" s="49"/>
      <c r="AI86" s="49"/>
      <c r="AJ86" s="49"/>
      <c r="AK86" s="49"/>
      <c r="AL86" s="49"/>
      <c r="AM86" s="49"/>
      <c r="AN86" s="49"/>
      <c r="AO86" s="49"/>
      <c r="AP86" s="49"/>
      <c r="AQ86" s="48" t="s">
        <v>96</v>
      </c>
      <c r="AR86" s="49"/>
      <c r="AS86" s="49"/>
      <c r="AT86" s="49"/>
      <c r="AU86" s="49"/>
      <c r="AV86" s="49"/>
      <c r="AW86" s="49"/>
      <c r="AX86" s="49"/>
      <c r="AY86" s="49"/>
      <c r="AZ86" s="49"/>
      <c r="BA86" s="48" t="s">
        <v>64</v>
      </c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ht="29.25" customHeight="1" x14ac:dyDescent="0.25">
      <c r="A87" s="48">
        <v>1</v>
      </c>
      <c r="B87" s="49"/>
      <c r="C87" s="49"/>
      <c r="D87" s="49"/>
      <c r="E87" s="49"/>
      <c r="F87" s="48">
        <v>2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8">
        <v>3</v>
      </c>
      <c r="X87" s="49"/>
      <c r="Y87" s="49"/>
      <c r="Z87" s="49"/>
      <c r="AA87" s="49"/>
      <c r="AB87" s="49"/>
      <c r="AC87" s="49"/>
      <c r="AD87" s="49"/>
      <c r="AE87" s="49"/>
      <c r="AF87" s="49"/>
      <c r="AG87" s="48">
        <v>4</v>
      </c>
      <c r="AH87" s="49"/>
      <c r="AI87" s="49"/>
      <c r="AJ87" s="49"/>
      <c r="AK87" s="49"/>
      <c r="AL87" s="49"/>
      <c r="AM87" s="49"/>
      <c r="AN87" s="49"/>
      <c r="AO87" s="49"/>
      <c r="AP87" s="49"/>
      <c r="AQ87" s="48">
        <v>5</v>
      </c>
      <c r="AR87" s="49"/>
      <c r="AS87" s="49"/>
      <c r="AT87" s="49"/>
      <c r="AU87" s="49"/>
      <c r="AV87" s="49"/>
      <c r="AW87" s="49"/>
      <c r="AX87" s="49"/>
      <c r="AY87" s="49"/>
      <c r="AZ87" s="49"/>
      <c r="BA87" s="48">
        <v>6</v>
      </c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ht="19.5" customHeight="1" x14ac:dyDescent="0.25">
      <c r="A88" s="61">
        <v>1</v>
      </c>
      <c r="B88" s="62"/>
      <c r="C88" s="62"/>
      <c r="D88" s="62"/>
      <c r="E88" s="62"/>
      <c r="F88" s="61" t="s">
        <v>98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 t="s">
        <v>97</v>
      </c>
      <c r="X88" s="64"/>
      <c r="Y88" s="64"/>
      <c r="Z88" s="64"/>
      <c r="AA88" s="64"/>
      <c r="AB88" s="64"/>
      <c r="AC88" s="64"/>
      <c r="AD88" s="64"/>
      <c r="AE88" s="64"/>
      <c r="AF88" s="65"/>
      <c r="AG88" s="61">
        <v>0</v>
      </c>
      <c r="AH88" s="62"/>
      <c r="AI88" s="62"/>
      <c r="AJ88" s="62"/>
      <c r="AK88" s="62"/>
      <c r="AL88" s="62"/>
      <c r="AM88" s="62"/>
      <c r="AN88" s="62"/>
      <c r="AO88" s="62"/>
      <c r="AP88" s="62"/>
      <c r="AQ88" s="63" t="s">
        <v>97</v>
      </c>
      <c r="AR88" s="64"/>
      <c r="AS88" s="64"/>
      <c r="AT88" s="64"/>
      <c r="AU88" s="64"/>
      <c r="AV88" s="64"/>
      <c r="AW88" s="64"/>
      <c r="AX88" s="64"/>
      <c r="AY88" s="64"/>
      <c r="AZ88" s="65"/>
      <c r="BA88" s="61"/>
      <c r="BB88" s="62"/>
      <c r="BC88" s="62"/>
      <c r="BD88" s="62"/>
      <c r="BE88" s="62"/>
      <c r="BF88" s="62"/>
      <c r="BG88" s="62"/>
      <c r="BH88" s="62"/>
      <c r="BI88" s="62"/>
      <c r="BJ88" s="62"/>
    </row>
    <row r="89" spans="1:62" x14ac:dyDescent="0.25">
      <c r="A89" s="61">
        <v>2</v>
      </c>
      <c r="B89" s="62"/>
      <c r="C89" s="62"/>
      <c r="D89" s="62"/>
      <c r="E89" s="62"/>
      <c r="F89" s="61" t="s">
        <v>99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128">
        <v>46748791</v>
      </c>
      <c r="X89" s="130"/>
      <c r="Y89" s="130"/>
      <c r="Z89" s="130"/>
      <c r="AA89" s="130"/>
      <c r="AB89" s="130"/>
      <c r="AC89" s="130"/>
      <c r="AD89" s="130"/>
      <c r="AE89" s="130"/>
      <c r="AF89" s="130"/>
      <c r="AG89" s="128">
        <v>46748791</v>
      </c>
      <c r="AH89" s="130"/>
      <c r="AI89" s="130"/>
      <c r="AJ89" s="130"/>
      <c r="AK89" s="130"/>
      <c r="AL89" s="130"/>
      <c r="AM89" s="130"/>
      <c r="AN89" s="130"/>
      <c r="AO89" s="130"/>
      <c r="AP89" s="130"/>
      <c r="AQ89" s="128">
        <f>AG89/W89*100</f>
        <v>100</v>
      </c>
      <c r="AR89" s="130"/>
      <c r="AS89" s="130"/>
      <c r="AT89" s="130"/>
      <c r="AU89" s="130"/>
      <c r="AV89" s="130"/>
      <c r="AW89" s="130"/>
      <c r="AX89" s="130"/>
      <c r="AY89" s="130"/>
      <c r="AZ89" s="130"/>
      <c r="BA89" s="61"/>
      <c r="BB89" s="62"/>
      <c r="BC89" s="62"/>
      <c r="BD89" s="62"/>
      <c r="BE89" s="62"/>
      <c r="BF89" s="62"/>
      <c r="BG89" s="62"/>
      <c r="BH89" s="62"/>
      <c r="BI89" s="62"/>
      <c r="BJ89" s="62"/>
    </row>
    <row r="90" spans="1:62" ht="15" customHeight="1" x14ac:dyDescent="0.25">
      <c r="A90" s="61" t="s">
        <v>72</v>
      </c>
      <c r="B90" s="62"/>
      <c r="C90" s="62"/>
      <c r="D90" s="62"/>
      <c r="E90" s="62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8"/>
      <c r="X90" s="130"/>
      <c r="Y90" s="130"/>
      <c r="Z90" s="130"/>
      <c r="AA90" s="130"/>
      <c r="AB90" s="130"/>
      <c r="AC90" s="130"/>
      <c r="AD90" s="130"/>
      <c r="AE90" s="130"/>
      <c r="AF90" s="130"/>
      <c r="AG90" s="128"/>
      <c r="AH90" s="130"/>
      <c r="AI90" s="130"/>
      <c r="AJ90" s="130"/>
      <c r="AK90" s="130"/>
      <c r="AL90" s="130"/>
      <c r="AM90" s="130"/>
      <c r="AN90" s="130"/>
      <c r="AO90" s="130"/>
      <c r="AP90" s="130"/>
      <c r="AQ90" s="128"/>
      <c r="AR90" s="130"/>
      <c r="AS90" s="130"/>
      <c r="AT90" s="130"/>
      <c r="AU90" s="130"/>
      <c r="AV90" s="130"/>
      <c r="AW90" s="130"/>
      <c r="AX90" s="130"/>
      <c r="AY90" s="130"/>
      <c r="AZ90" s="130"/>
      <c r="BA90" s="61"/>
      <c r="BB90" s="62"/>
      <c r="BC90" s="62"/>
      <c r="BD90" s="62"/>
      <c r="BE90" s="62"/>
      <c r="BF90" s="62"/>
      <c r="BG90" s="62"/>
      <c r="BH90" s="62"/>
      <c r="BI90" s="62"/>
      <c r="BJ90" s="62"/>
    </row>
    <row r="91" spans="1:62" x14ac:dyDescent="0.25">
      <c r="A91" s="61">
        <v>3</v>
      </c>
      <c r="B91" s="62"/>
      <c r="C91" s="62"/>
      <c r="D91" s="62"/>
      <c r="E91" s="62"/>
      <c r="F91" s="61" t="s">
        <v>100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128">
        <v>46748791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28">
        <v>46748791</v>
      </c>
      <c r="AH91" s="130"/>
      <c r="AI91" s="130"/>
      <c r="AJ91" s="130"/>
      <c r="AK91" s="130"/>
      <c r="AL91" s="130"/>
      <c r="AM91" s="130"/>
      <c r="AN91" s="130"/>
      <c r="AO91" s="130"/>
      <c r="AP91" s="130"/>
      <c r="AQ91" s="128">
        <f>AG91/W91*100</f>
        <v>100</v>
      </c>
      <c r="AR91" s="130"/>
      <c r="AS91" s="130"/>
      <c r="AT91" s="130"/>
      <c r="AU91" s="130"/>
      <c r="AV91" s="130"/>
      <c r="AW91" s="130"/>
      <c r="AX91" s="130"/>
      <c r="AY91" s="130"/>
      <c r="AZ91" s="130"/>
      <c r="BA91" s="61"/>
      <c r="BB91" s="62"/>
      <c r="BC91" s="62"/>
      <c r="BD91" s="62"/>
      <c r="BE91" s="62"/>
      <c r="BF91" s="62"/>
      <c r="BG91" s="62"/>
      <c r="BH91" s="62"/>
      <c r="BI91" s="62"/>
      <c r="BJ91" s="62"/>
    </row>
    <row r="92" spans="1:62" ht="23.25" customHeight="1" x14ac:dyDescent="0.25">
      <c r="A92" s="61" t="s">
        <v>72</v>
      </c>
      <c r="B92" s="62"/>
      <c r="C92" s="62"/>
      <c r="D92" s="62"/>
      <c r="E92" s="62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8"/>
      <c r="X92" s="130"/>
      <c r="Y92" s="130"/>
      <c r="Z92" s="130"/>
      <c r="AA92" s="130"/>
      <c r="AB92" s="130"/>
      <c r="AC92" s="130"/>
      <c r="AD92" s="130"/>
      <c r="AE92" s="130"/>
      <c r="AF92" s="130"/>
      <c r="AG92" s="128"/>
      <c r="AH92" s="130"/>
      <c r="AI92" s="130"/>
      <c r="AJ92" s="130"/>
      <c r="AK92" s="130"/>
      <c r="AL92" s="130"/>
      <c r="AM92" s="130"/>
      <c r="AN92" s="130"/>
      <c r="AO92" s="130"/>
      <c r="AP92" s="130"/>
      <c r="AQ92" s="128"/>
      <c r="AR92" s="130"/>
      <c r="AS92" s="130"/>
      <c r="AT92" s="130"/>
      <c r="AU92" s="130"/>
      <c r="AV92" s="130"/>
      <c r="AW92" s="130"/>
      <c r="AX92" s="130"/>
      <c r="AY92" s="130"/>
      <c r="AZ92" s="130"/>
      <c r="BA92" s="61"/>
      <c r="BB92" s="62"/>
      <c r="BC92" s="62"/>
      <c r="BD92" s="62"/>
      <c r="BE92" s="62"/>
      <c r="BF92" s="62"/>
      <c r="BG92" s="62"/>
      <c r="BH92" s="62"/>
      <c r="BI92" s="62"/>
      <c r="BJ92" s="62"/>
    </row>
    <row r="93" spans="1:62" ht="18" customHeight="1" x14ac:dyDescent="0.25">
      <c r="A93" s="61">
        <v>4</v>
      </c>
      <c r="B93" s="62"/>
      <c r="C93" s="62"/>
      <c r="D93" s="62"/>
      <c r="E93" s="62"/>
      <c r="F93" s="61" t="s">
        <v>101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3" t="s">
        <v>97</v>
      </c>
      <c r="X93" s="64"/>
      <c r="Y93" s="64"/>
      <c r="Z93" s="64"/>
      <c r="AA93" s="64"/>
      <c r="AB93" s="64"/>
      <c r="AC93" s="64"/>
      <c r="AD93" s="64"/>
      <c r="AE93" s="64"/>
      <c r="AF93" s="65"/>
      <c r="AG93" s="128">
        <f>AG89-AG91+AG88</f>
        <v>0</v>
      </c>
      <c r="AH93" s="62"/>
      <c r="AI93" s="62"/>
      <c r="AJ93" s="62"/>
      <c r="AK93" s="62"/>
      <c r="AL93" s="62"/>
      <c r="AM93" s="62"/>
      <c r="AN93" s="62"/>
      <c r="AO93" s="62"/>
      <c r="AP93" s="62"/>
      <c r="AQ93" s="63" t="s">
        <v>97</v>
      </c>
      <c r="AR93" s="64"/>
      <c r="AS93" s="64"/>
      <c r="AT93" s="64"/>
      <c r="AU93" s="64"/>
      <c r="AV93" s="64"/>
      <c r="AW93" s="64"/>
      <c r="AX93" s="64"/>
      <c r="AY93" s="64"/>
      <c r="AZ93" s="65"/>
      <c r="BA93" s="61"/>
      <c r="BB93" s="62"/>
      <c r="BC93" s="62"/>
      <c r="BD93" s="62"/>
      <c r="BE93" s="62"/>
      <c r="BF93" s="62"/>
      <c r="BG93" s="62"/>
      <c r="BH93" s="62"/>
      <c r="BI93" s="62"/>
      <c r="BJ93" s="62"/>
    </row>
    <row r="94" spans="1:62" ht="27.75" customHeight="1" x14ac:dyDescent="0.25">
      <c r="A94" s="61" t="s">
        <v>68</v>
      </c>
      <c r="B94" s="62"/>
      <c r="C94" s="62"/>
      <c r="D94" s="62"/>
      <c r="E94" s="62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61"/>
      <c r="X94" s="62"/>
      <c r="Y94" s="62"/>
      <c r="Z94" s="62"/>
      <c r="AA94" s="62"/>
      <c r="AB94" s="62"/>
      <c r="AC94" s="62"/>
      <c r="AD94" s="62"/>
      <c r="AE94" s="62"/>
      <c r="AF94" s="62"/>
      <c r="AG94" s="61"/>
      <c r="AH94" s="62"/>
      <c r="AI94" s="62"/>
      <c r="AJ94" s="62"/>
      <c r="AK94" s="62"/>
      <c r="AL94" s="62"/>
      <c r="AM94" s="62"/>
      <c r="AN94" s="62"/>
      <c r="AO94" s="62"/>
      <c r="AP94" s="62"/>
      <c r="AQ94" s="61"/>
      <c r="AR94" s="62"/>
      <c r="AS94" s="62"/>
      <c r="AT94" s="62"/>
      <c r="AU94" s="62"/>
      <c r="AV94" s="62"/>
      <c r="AW94" s="62"/>
      <c r="AX94" s="62"/>
      <c r="AY94" s="62"/>
      <c r="AZ94" s="62"/>
      <c r="BA94" s="61"/>
      <c r="BB94" s="62"/>
      <c r="BC94" s="62"/>
      <c r="BD94" s="62"/>
      <c r="BE94" s="62"/>
      <c r="BF94" s="62"/>
      <c r="BG94" s="62"/>
      <c r="BH94" s="62"/>
      <c r="BI94" s="62"/>
      <c r="BJ94" s="62"/>
    </row>
    <row r="95" spans="1:62" ht="20.25" customHeight="1" x14ac:dyDescent="0.25">
      <c r="A95" s="61">
        <v>5</v>
      </c>
      <c r="B95" s="62"/>
      <c r="C95" s="62"/>
      <c r="D95" s="62"/>
      <c r="E95" s="62"/>
      <c r="F95" s="61" t="s">
        <v>133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1"/>
      <c r="X95" s="62"/>
      <c r="Y95" s="62"/>
      <c r="Z95" s="62"/>
      <c r="AA95" s="62"/>
      <c r="AB95" s="62"/>
      <c r="AC95" s="62"/>
      <c r="AD95" s="62"/>
      <c r="AE95" s="62"/>
      <c r="AF95" s="62"/>
      <c r="AG95" s="61"/>
      <c r="AH95" s="62"/>
      <c r="AI95" s="62"/>
      <c r="AJ95" s="62"/>
      <c r="AK95" s="62"/>
      <c r="AL95" s="62"/>
      <c r="AM95" s="62"/>
      <c r="AN95" s="62"/>
      <c r="AO95" s="62"/>
      <c r="AP95" s="62"/>
      <c r="AQ95" s="61"/>
      <c r="AR95" s="62"/>
      <c r="AS95" s="62"/>
      <c r="AT95" s="62"/>
      <c r="AU95" s="62"/>
      <c r="AV95" s="62"/>
      <c r="AW95" s="62"/>
      <c r="AX95" s="62"/>
      <c r="AY95" s="62"/>
      <c r="AZ95" s="62"/>
      <c r="BA95" s="61"/>
      <c r="BB95" s="62"/>
      <c r="BC95" s="62"/>
      <c r="BD95" s="62"/>
      <c r="BE95" s="62"/>
      <c r="BF95" s="62"/>
      <c r="BG95" s="62"/>
      <c r="BH95" s="62"/>
      <c r="BI95" s="62"/>
      <c r="BJ95" s="62"/>
    </row>
    <row r="96" spans="1:62" x14ac:dyDescent="0.25">
      <c r="A96" s="61" t="s">
        <v>72</v>
      </c>
      <c r="B96" s="62"/>
      <c r="C96" s="62"/>
      <c r="D96" s="62"/>
      <c r="E96" s="62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61"/>
      <c r="X96" s="62"/>
      <c r="Y96" s="62"/>
      <c r="Z96" s="62"/>
      <c r="AA96" s="62"/>
      <c r="AB96" s="62"/>
      <c r="AC96" s="62"/>
      <c r="AD96" s="62"/>
      <c r="AE96" s="62"/>
      <c r="AF96" s="62"/>
      <c r="AG96" s="61"/>
      <c r="AH96" s="62"/>
      <c r="AI96" s="62"/>
      <c r="AJ96" s="62"/>
      <c r="AK96" s="62"/>
      <c r="AL96" s="62"/>
      <c r="AM96" s="62"/>
      <c r="AN96" s="62"/>
      <c r="AO96" s="62"/>
      <c r="AP96" s="62"/>
      <c r="AQ96" s="61"/>
      <c r="AR96" s="62"/>
      <c r="AS96" s="62"/>
      <c r="AT96" s="62"/>
      <c r="AU96" s="62"/>
      <c r="AV96" s="62"/>
      <c r="AW96" s="62"/>
      <c r="AX96" s="62"/>
      <c r="AY96" s="62"/>
      <c r="AZ96" s="62"/>
      <c r="BA96" s="61"/>
      <c r="BB96" s="62"/>
      <c r="BC96" s="62"/>
      <c r="BD96" s="62"/>
      <c r="BE96" s="62"/>
      <c r="BF96" s="62"/>
      <c r="BG96" s="62"/>
      <c r="BH96" s="62"/>
      <c r="BI96" s="62"/>
      <c r="BJ96" s="62"/>
    </row>
    <row r="98" spans="1:65" x14ac:dyDescent="0.25">
      <c r="A98" s="1" t="s">
        <v>102</v>
      </c>
    </row>
    <row r="99" spans="1:65" ht="33" customHeight="1" x14ac:dyDescent="0.25">
      <c r="BK99" s="7"/>
      <c r="BL99" s="7"/>
      <c r="BM99" s="7"/>
    </row>
    <row r="100" spans="1:65" ht="22.5" customHeight="1" x14ac:dyDescent="0.25">
      <c r="A100" s="48" t="s">
        <v>103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8" t="s">
        <v>104</v>
      </c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8" t="s">
        <v>155</v>
      </c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5" x14ac:dyDescent="0.25">
      <c r="A101" s="66" t="s">
        <v>153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66" t="s">
        <v>163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66" t="s">
        <v>153</v>
      </c>
      <c r="X101" s="99"/>
      <c r="Y101" s="99"/>
      <c r="Z101" s="99"/>
      <c r="AA101" s="99"/>
      <c r="AB101" s="99"/>
      <c r="AC101" s="99"/>
      <c r="AD101" s="99"/>
      <c r="AE101" s="99"/>
      <c r="AF101" s="99"/>
      <c r="AG101" s="66" t="s">
        <v>163</v>
      </c>
      <c r="AH101" s="99"/>
      <c r="AI101" s="99"/>
      <c r="AJ101" s="99"/>
      <c r="AK101" s="99"/>
      <c r="AL101" s="99"/>
      <c r="AM101" s="99"/>
      <c r="AN101" s="99"/>
      <c r="AO101" s="99"/>
      <c r="AP101" s="99"/>
      <c r="AQ101" s="66" t="s">
        <v>154</v>
      </c>
      <c r="AR101" s="99"/>
      <c r="AS101" s="99"/>
      <c r="AT101" s="99"/>
      <c r="AU101" s="99"/>
      <c r="AV101" s="99"/>
      <c r="AW101" s="99"/>
      <c r="AX101" s="99"/>
      <c r="AY101" s="99"/>
      <c r="AZ101" s="99"/>
      <c r="BA101" s="66" t="s">
        <v>159</v>
      </c>
      <c r="BB101" s="99"/>
      <c r="BC101" s="99"/>
      <c r="BD101" s="99"/>
      <c r="BE101" s="99"/>
      <c r="BF101" s="99"/>
      <c r="BG101" s="99"/>
      <c r="BH101" s="99"/>
      <c r="BI101" s="99"/>
      <c r="BJ101" s="99"/>
    </row>
    <row r="102" spans="1:65" x14ac:dyDescent="0.25">
      <c r="A102" s="66">
        <v>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66">
        <v>2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66">
        <v>3</v>
      </c>
      <c r="X102" s="99"/>
      <c r="Y102" s="99"/>
      <c r="Z102" s="99"/>
      <c r="AA102" s="99"/>
      <c r="AB102" s="99"/>
      <c r="AC102" s="99"/>
      <c r="AD102" s="99"/>
      <c r="AE102" s="99"/>
      <c r="AF102" s="99"/>
      <c r="AG102" s="66">
        <v>4</v>
      </c>
      <c r="AH102" s="99"/>
      <c r="AI102" s="99"/>
      <c r="AJ102" s="99"/>
      <c r="AK102" s="99"/>
      <c r="AL102" s="99"/>
      <c r="AM102" s="99"/>
      <c r="AN102" s="99"/>
      <c r="AO102" s="99"/>
      <c r="AP102" s="99"/>
      <c r="AQ102" s="66">
        <v>5</v>
      </c>
      <c r="AR102" s="99"/>
      <c r="AS102" s="99"/>
      <c r="AT102" s="99"/>
      <c r="AU102" s="99"/>
      <c r="AV102" s="99"/>
      <c r="AW102" s="99"/>
      <c r="AX102" s="99"/>
      <c r="AY102" s="99"/>
      <c r="AZ102" s="99"/>
      <c r="BA102" s="66">
        <v>6</v>
      </c>
      <c r="BB102" s="99"/>
      <c r="BC102" s="99"/>
      <c r="BD102" s="99"/>
      <c r="BE102" s="99"/>
      <c r="BF102" s="99"/>
      <c r="BG102" s="99"/>
      <c r="BH102" s="99"/>
      <c r="BI102" s="99"/>
      <c r="BJ102" s="99"/>
    </row>
    <row r="103" spans="1:65" x14ac:dyDescent="0.25">
      <c r="A103" s="124">
        <v>48857335.920000002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6">
        <v>46748791</v>
      </c>
      <c r="N103" s="127"/>
      <c r="O103" s="127"/>
      <c r="P103" s="127"/>
      <c r="Q103" s="127"/>
      <c r="R103" s="127"/>
      <c r="S103" s="127"/>
      <c r="T103" s="127"/>
      <c r="U103" s="127"/>
      <c r="V103" s="127"/>
      <c r="W103" s="104">
        <v>5036500</v>
      </c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4">
        <v>1450351</v>
      </c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4">
        <v>0</v>
      </c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4">
        <v>0</v>
      </c>
      <c r="BB103" s="105"/>
      <c r="BC103" s="105"/>
      <c r="BD103" s="105"/>
      <c r="BE103" s="105"/>
      <c r="BF103" s="105"/>
      <c r="BG103" s="105"/>
      <c r="BH103" s="105"/>
      <c r="BI103" s="105"/>
      <c r="BJ103" s="105"/>
    </row>
    <row r="104" spans="1:65" x14ac:dyDescent="0.2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4"/>
      <c r="N104" s="105"/>
      <c r="O104" s="105"/>
      <c r="P104" s="105"/>
      <c r="Q104" s="105"/>
      <c r="R104" s="105"/>
      <c r="S104" s="105"/>
      <c r="T104" s="105"/>
      <c r="U104" s="105"/>
      <c r="V104" s="105"/>
      <c r="W104" s="104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4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4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4"/>
      <c r="BB104" s="105"/>
      <c r="BC104" s="105"/>
      <c r="BD104" s="105"/>
      <c r="BE104" s="105"/>
      <c r="BF104" s="105"/>
      <c r="BG104" s="105"/>
      <c r="BH104" s="105"/>
      <c r="BI104" s="105"/>
      <c r="BJ104" s="105"/>
    </row>
    <row r="106" spans="1:65" x14ac:dyDescent="0.25">
      <c r="A106" s="1" t="s">
        <v>105</v>
      </c>
    </row>
    <row r="108" spans="1:65" x14ac:dyDescent="0.25">
      <c r="A108" s="114" t="s">
        <v>106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</row>
    <row r="109" spans="1:65" x14ac:dyDescent="0.25">
      <c r="A109" s="114" t="s">
        <v>154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4" t="s">
        <v>159</v>
      </c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</row>
    <row r="110" spans="1:65" x14ac:dyDescent="0.25">
      <c r="A110" s="122">
        <v>640032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2">
        <v>300710</v>
      </c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</row>
    <row r="111" spans="1:65" x14ac:dyDescent="0.25">
      <c r="A111" s="114">
        <v>0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4">
        <v>0</v>
      </c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</row>
    <row r="112" spans="1:65" x14ac:dyDescent="0.2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5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</row>
    <row r="114" spans="1:79" x14ac:dyDescent="0.25">
      <c r="A114" s="1" t="s">
        <v>107</v>
      </c>
    </row>
    <row r="115" spans="1:79" x14ac:dyDescent="0.25">
      <c r="CA115" s="26"/>
    </row>
    <row r="116" spans="1:79" x14ac:dyDescent="0.25">
      <c r="A116" s="116" t="s">
        <v>58</v>
      </c>
      <c r="B116" s="117"/>
      <c r="C116" s="117"/>
      <c r="D116" s="117"/>
      <c r="E116" s="117"/>
      <c r="F116" s="118"/>
      <c r="G116" s="116" t="s">
        <v>108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8"/>
      <c r="AI116" s="66" t="s">
        <v>109</v>
      </c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</row>
    <row r="117" spans="1:79" x14ac:dyDescent="0.25">
      <c r="A117" s="119"/>
      <c r="B117" s="120"/>
      <c r="C117" s="120"/>
      <c r="D117" s="120"/>
      <c r="E117" s="120"/>
      <c r="F117" s="121"/>
      <c r="G117" s="119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1"/>
      <c r="AI117" s="114" t="s">
        <v>154</v>
      </c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4" t="s">
        <v>159</v>
      </c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</row>
    <row r="118" spans="1:79" x14ac:dyDescent="0.25">
      <c r="A118" s="114">
        <v>1</v>
      </c>
      <c r="B118" s="115"/>
      <c r="C118" s="115"/>
      <c r="D118" s="115"/>
      <c r="E118" s="115"/>
      <c r="F118" s="115"/>
      <c r="G118" s="114">
        <v>2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4">
        <v>3</v>
      </c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4">
        <v>4</v>
      </c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</row>
    <row r="119" spans="1:79" x14ac:dyDescent="0.25">
      <c r="A119" s="102"/>
      <c r="B119" s="103"/>
      <c r="C119" s="103"/>
      <c r="D119" s="103"/>
      <c r="E119" s="103"/>
      <c r="F119" s="103"/>
      <c r="G119" s="102" t="s">
        <v>139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8">
        <v>88746.03</v>
      </c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10"/>
      <c r="AW119" s="108">
        <v>45440.55</v>
      </c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10"/>
    </row>
    <row r="120" spans="1:79" x14ac:dyDescent="0.25">
      <c r="A120" s="102"/>
      <c r="B120" s="103"/>
      <c r="C120" s="103"/>
      <c r="D120" s="103"/>
      <c r="E120" s="103"/>
      <c r="F120" s="103"/>
      <c r="G120" s="102" t="s">
        <v>140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8">
        <v>0</v>
      </c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10"/>
      <c r="AW120" s="108">
        <v>1800</v>
      </c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10"/>
    </row>
    <row r="121" spans="1:79" x14ac:dyDescent="0.25">
      <c r="A121" s="102"/>
      <c r="B121" s="103"/>
      <c r="C121" s="103"/>
      <c r="D121" s="103"/>
      <c r="E121" s="103"/>
      <c r="F121" s="103"/>
      <c r="G121" s="102" t="s">
        <v>141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11">
        <v>27084.53</v>
      </c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3"/>
      <c r="AW121" s="111">
        <v>13694.38</v>
      </c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3"/>
    </row>
    <row r="122" spans="1:79" x14ac:dyDescent="0.25">
      <c r="A122" s="102"/>
      <c r="B122" s="103"/>
      <c r="C122" s="103"/>
      <c r="D122" s="103"/>
      <c r="E122" s="103"/>
      <c r="F122" s="103"/>
      <c r="G122" s="102" t="s">
        <v>142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11">
        <v>4496</v>
      </c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3"/>
      <c r="AW122" s="111">
        <v>0</v>
      </c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3"/>
    </row>
    <row r="123" spans="1:79" x14ac:dyDescent="0.25">
      <c r="A123" s="102"/>
      <c r="B123" s="103"/>
      <c r="C123" s="103"/>
      <c r="D123" s="103"/>
      <c r="E123" s="103"/>
      <c r="F123" s="103"/>
      <c r="G123" s="102" t="s">
        <v>143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4">
        <v>0</v>
      </c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4">
        <v>0</v>
      </c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</row>
    <row r="124" spans="1:79" x14ac:dyDescent="0.25">
      <c r="A124" s="102"/>
      <c r="B124" s="103"/>
      <c r="C124" s="103"/>
      <c r="D124" s="103"/>
      <c r="E124" s="103"/>
      <c r="F124" s="103"/>
      <c r="G124" s="102" t="s">
        <v>144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4">
        <v>13306.5</v>
      </c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4">
        <v>8400</v>
      </c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</row>
    <row r="125" spans="1:79" x14ac:dyDescent="0.25">
      <c r="A125" s="102"/>
      <c r="B125" s="103"/>
      <c r="C125" s="103"/>
      <c r="D125" s="103"/>
      <c r="E125" s="103"/>
      <c r="F125" s="103"/>
      <c r="G125" s="102" t="s">
        <v>145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4">
        <v>96003.82</v>
      </c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4">
        <v>97007.26</v>
      </c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</row>
    <row r="126" spans="1:79" x14ac:dyDescent="0.25">
      <c r="A126" s="102"/>
      <c r="B126" s="103"/>
      <c r="C126" s="103"/>
      <c r="D126" s="103"/>
      <c r="E126" s="103"/>
      <c r="F126" s="103"/>
      <c r="G126" s="102" t="s">
        <v>146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6">
        <v>114414.45</v>
      </c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6">
        <v>68386.95</v>
      </c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</row>
    <row r="127" spans="1:79" x14ac:dyDescent="0.25">
      <c r="A127" s="102"/>
      <c r="B127" s="103"/>
      <c r="C127" s="103"/>
      <c r="D127" s="103"/>
      <c r="E127" s="103"/>
      <c r="F127" s="103"/>
      <c r="G127" s="102" t="s">
        <v>147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4">
        <v>270980.67</v>
      </c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4">
        <v>15700.86</v>
      </c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</row>
    <row r="128" spans="1:79" x14ac:dyDescent="0.25">
      <c r="A128" s="102"/>
      <c r="B128" s="103"/>
      <c r="C128" s="103"/>
      <c r="D128" s="103"/>
      <c r="E128" s="103"/>
      <c r="F128" s="103"/>
      <c r="G128" s="102" t="s">
        <v>148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4">
        <v>25000</v>
      </c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4">
        <v>50280</v>
      </c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</row>
    <row r="129" spans="1:62" x14ac:dyDescent="0.25">
      <c r="A129" s="102"/>
      <c r="B129" s="103"/>
      <c r="C129" s="103"/>
      <c r="D129" s="103"/>
      <c r="E129" s="103"/>
      <c r="F129" s="103"/>
      <c r="G129" s="102" t="s">
        <v>149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4">
        <f>SUM(AI119:AV128)</f>
        <v>640032</v>
      </c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4">
        <f>SUM(AW119:BJ128)</f>
        <v>300710</v>
      </c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</row>
  </sheetData>
  <mergeCells count="525">
    <mergeCell ref="AU74:AX74"/>
    <mergeCell ref="AY74:BB74"/>
    <mergeCell ref="BC74:BF74"/>
    <mergeCell ref="BG74:BJ74"/>
    <mergeCell ref="A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A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69:AX69"/>
    <mergeCell ref="AY69:BB69"/>
    <mergeCell ref="BC69:BF69"/>
    <mergeCell ref="BG69:BJ69"/>
    <mergeCell ref="A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69:N69"/>
    <mergeCell ref="O69:R69"/>
    <mergeCell ref="S69:V69"/>
    <mergeCell ref="W69:Z69"/>
    <mergeCell ref="AA69:AD69"/>
    <mergeCell ref="AE69:AH69"/>
    <mergeCell ref="AI69:AL69"/>
    <mergeCell ref="AM69:AP69"/>
    <mergeCell ref="AQ69:AT69"/>
    <mergeCell ref="AU67:AX67"/>
    <mergeCell ref="AY67:BB67"/>
    <mergeCell ref="BC67:BF67"/>
    <mergeCell ref="BG67:BJ67"/>
    <mergeCell ref="A68:N68"/>
    <mergeCell ref="O68:R68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A67:N67"/>
    <mergeCell ref="O67:R67"/>
    <mergeCell ref="S67:V67"/>
    <mergeCell ref="W67:Z67"/>
    <mergeCell ref="AA67:AD67"/>
    <mergeCell ref="AE67:AH67"/>
    <mergeCell ref="AI67:AL67"/>
    <mergeCell ref="AM67:AP67"/>
    <mergeCell ref="AQ67:AT67"/>
    <mergeCell ref="AM65:AP65"/>
    <mergeCell ref="AQ65:AT65"/>
    <mergeCell ref="AU65:AX65"/>
    <mergeCell ref="BG65:BJ65"/>
    <mergeCell ref="A66:N66"/>
    <mergeCell ref="O66:R66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BC72:BF72"/>
    <mergeCell ref="BG72:BJ72"/>
    <mergeCell ref="A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A65:N65"/>
    <mergeCell ref="O65:R65"/>
    <mergeCell ref="S65:V65"/>
    <mergeCell ref="W65:Z65"/>
    <mergeCell ref="AA65:AD65"/>
    <mergeCell ref="AE65:AH65"/>
    <mergeCell ref="AI65:AL65"/>
    <mergeCell ref="AY65:BB65"/>
    <mergeCell ref="BC65:BF65"/>
    <mergeCell ref="AE70:AH70"/>
    <mergeCell ref="AI70:AL70"/>
    <mergeCell ref="AM70:AP70"/>
    <mergeCell ref="AQ70:AT70"/>
    <mergeCell ref="A72:N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BG70:BJ70"/>
    <mergeCell ref="A71:N71"/>
    <mergeCell ref="O71:R71"/>
    <mergeCell ref="S71:V71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A70:N70"/>
    <mergeCell ref="O70:R70"/>
    <mergeCell ref="S70:V70"/>
    <mergeCell ref="W70:Z70"/>
    <mergeCell ref="AA70:AD70"/>
    <mergeCell ref="AI62:AL62"/>
    <mergeCell ref="AM62:AP62"/>
    <mergeCell ref="AQ62:AT62"/>
    <mergeCell ref="AU62:AX62"/>
    <mergeCell ref="AY62:BB62"/>
    <mergeCell ref="AU70:AX70"/>
    <mergeCell ref="AY70:BB70"/>
    <mergeCell ref="BC70:BF70"/>
    <mergeCell ref="AU72:AX72"/>
    <mergeCell ref="AY72:BB72"/>
    <mergeCell ref="BA38:BJ38"/>
    <mergeCell ref="A39:L39"/>
    <mergeCell ref="M39:V39"/>
    <mergeCell ref="W39:AF39"/>
    <mergeCell ref="AG39:AP39"/>
    <mergeCell ref="AQ39:AZ39"/>
    <mergeCell ref="BA39:BJ39"/>
    <mergeCell ref="A38:L38"/>
    <mergeCell ref="M38:V38"/>
    <mergeCell ref="W38:AF38"/>
    <mergeCell ref="AG38:AP38"/>
    <mergeCell ref="AQ38:AZ38"/>
    <mergeCell ref="O60:AL60"/>
    <mergeCell ref="AM60:BB60"/>
    <mergeCell ref="BC60:BJ61"/>
    <mergeCell ref="A63:N63"/>
    <mergeCell ref="O63:R63"/>
    <mergeCell ref="BA36:BJ36"/>
    <mergeCell ref="A37:L37"/>
    <mergeCell ref="M37:V37"/>
    <mergeCell ref="W37:AF37"/>
    <mergeCell ref="AG37:AP37"/>
    <mergeCell ref="AQ37:AZ37"/>
    <mergeCell ref="BA37:BJ37"/>
    <mergeCell ref="A36:L36"/>
    <mergeCell ref="M36:V36"/>
    <mergeCell ref="W36:AF36"/>
    <mergeCell ref="AG36:AP36"/>
    <mergeCell ref="AQ36:AZ36"/>
    <mergeCell ref="M35:V35"/>
    <mergeCell ref="W35:AF35"/>
    <mergeCell ref="AG35:AP35"/>
    <mergeCell ref="AQ35:AZ35"/>
    <mergeCell ref="BA35:BJ35"/>
    <mergeCell ref="A34:L35"/>
    <mergeCell ref="M34:BJ34"/>
    <mergeCell ref="AO29:AU29"/>
    <mergeCell ref="AV29:BB29"/>
    <mergeCell ref="BC29:BJ29"/>
    <mergeCell ref="A30:C30"/>
    <mergeCell ref="D30:V30"/>
    <mergeCell ref="W30:Z30"/>
    <mergeCell ref="AA30:AG30"/>
    <mergeCell ref="AH30:AN30"/>
    <mergeCell ref="AO30:AU30"/>
    <mergeCell ref="AV30:BB30"/>
    <mergeCell ref="BC30:BJ30"/>
    <mergeCell ref="W29:Z29"/>
    <mergeCell ref="AA29:AG29"/>
    <mergeCell ref="AH29:AN29"/>
    <mergeCell ref="A29:V29"/>
    <mergeCell ref="AO27:AU27"/>
    <mergeCell ref="AV27:BB27"/>
    <mergeCell ref="BC27:BJ27"/>
    <mergeCell ref="A27:C27"/>
    <mergeCell ref="D27:V27"/>
    <mergeCell ref="W27:Z27"/>
    <mergeCell ref="AA27:AG27"/>
    <mergeCell ref="AH27:AN27"/>
    <mergeCell ref="A28:BJ28"/>
    <mergeCell ref="W26:Z26"/>
    <mergeCell ref="AA26:AG26"/>
    <mergeCell ref="AH26:AN26"/>
    <mergeCell ref="AO26:AU26"/>
    <mergeCell ref="AV26:BB26"/>
    <mergeCell ref="BC26:BJ26"/>
    <mergeCell ref="AO23:AU23"/>
    <mergeCell ref="AV23:BB23"/>
    <mergeCell ref="BC23:BJ23"/>
    <mergeCell ref="A25:BJ25"/>
    <mergeCell ref="A26:V26"/>
    <mergeCell ref="A24:C24"/>
    <mergeCell ref="D24:V24"/>
    <mergeCell ref="W24:Z24"/>
    <mergeCell ref="AA24:AG24"/>
    <mergeCell ref="AH24:AN24"/>
    <mergeCell ref="AO24:AU24"/>
    <mergeCell ref="AV24:BB24"/>
    <mergeCell ref="BC24:BJ24"/>
    <mergeCell ref="W23:Z23"/>
    <mergeCell ref="AA23:AG23"/>
    <mergeCell ref="AH23:AN23"/>
    <mergeCell ref="A23:V23"/>
    <mergeCell ref="W22:Z22"/>
    <mergeCell ref="AA22:AG22"/>
    <mergeCell ref="AH22:AN22"/>
    <mergeCell ref="AO22:AU22"/>
    <mergeCell ref="AV22:BB22"/>
    <mergeCell ref="BC22:BJ22"/>
    <mergeCell ref="AO19:AU19"/>
    <mergeCell ref="AV19:BB19"/>
    <mergeCell ref="BC19:BJ19"/>
    <mergeCell ref="A21:BJ21"/>
    <mergeCell ref="A22:V22"/>
    <mergeCell ref="A20:C20"/>
    <mergeCell ref="D20:V20"/>
    <mergeCell ref="W20:Z20"/>
    <mergeCell ref="AA20:AG20"/>
    <mergeCell ref="AH20:AN20"/>
    <mergeCell ref="AO20:AU20"/>
    <mergeCell ref="AV20:BB20"/>
    <mergeCell ref="BC20:BJ20"/>
    <mergeCell ref="A19:C19"/>
    <mergeCell ref="D19:V19"/>
    <mergeCell ref="W19:Z19"/>
    <mergeCell ref="AA19:AG19"/>
    <mergeCell ref="AH19:AN19"/>
    <mergeCell ref="AV18:BB18"/>
    <mergeCell ref="BC17:BJ18"/>
    <mergeCell ref="AA17:BB17"/>
    <mergeCell ref="A17:C18"/>
    <mergeCell ref="D17:V18"/>
    <mergeCell ref="W17:Z18"/>
    <mergeCell ref="AA18:AG18"/>
    <mergeCell ref="AH18:AN18"/>
    <mergeCell ref="AO18:AU18"/>
    <mergeCell ref="BC63:BF63"/>
    <mergeCell ref="BG63:BJ63"/>
    <mergeCell ref="A60:N62"/>
    <mergeCell ref="O61:V61"/>
    <mergeCell ref="W61:AD61"/>
    <mergeCell ref="AE61:AL61"/>
    <mergeCell ref="AM61:AT61"/>
    <mergeCell ref="AU61:BB61"/>
    <mergeCell ref="BG62:BJ62"/>
    <mergeCell ref="O62:R62"/>
    <mergeCell ref="S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2:BF62"/>
    <mergeCell ref="S62:V62"/>
    <mergeCell ref="W62:Z62"/>
    <mergeCell ref="AA62:AD62"/>
    <mergeCell ref="AE62:AH62"/>
    <mergeCell ref="AU76:AX76"/>
    <mergeCell ref="AY76:BB76"/>
    <mergeCell ref="BC76:BF76"/>
    <mergeCell ref="BG76:BJ76"/>
    <mergeCell ref="A80:E80"/>
    <mergeCell ref="F80:AL80"/>
    <mergeCell ref="AM80:BJ80"/>
    <mergeCell ref="A81:E81"/>
    <mergeCell ref="F81:AL81"/>
    <mergeCell ref="AM81:BJ81"/>
    <mergeCell ref="A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BC77:BF77"/>
    <mergeCell ref="A82:E82"/>
    <mergeCell ref="F82:AL82"/>
    <mergeCell ref="AM82:BJ82"/>
    <mergeCell ref="A86:E86"/>
    <mergeCell ref="BA86:BJ86"/>
    <mergeCell ref="W86:AF86"/>
    <mergeCell ref="AG86:AP86"/>
    <mergeCell ref="AQ86:AZ86"/>
    <mergeCell ref="F86:V86"/>
    <mergeCell ref="A87:E87"/>
    <mergeCell ref="F87:V87"/>
    <mergeCell ref="W87:AF87"/>
    <mergeCell ref="AG87:AP87"/>
    <mergeCell ref="AQ87:AZ87"/>
    <mergeCell ref="BA87:BJ87"/>
    <mergeCell ref="A88:E88"/>
    <mergeCell ref="F88:V88"/>
    <mergeCell ref="W88:AF88"/>
    <mergeCell ref="AG88:AP88"/>
    <mergeCell ref="AQ88:AZ88"/>
    <mergeCell ref="BA88:BJ88"/>
    <mergeCell ref="BA91:BJ91"/>
    <mergeCell ref="W92:AF92"/>
    <mergeCell ref="AG92:AP92"/>
    <mergeCell ref="AQ92:AZ92"/>
    <mergeCell ref="BA92:BJ92"/>
    <mergeCell ref="A89:E89"/>
    <mergeCell ref="F89:V89"/>
    <mergeCell ref="W89:AF89"/>
    <mergeCell ref="AG89:AP89"/>
    <mergeCell ref="AQ89:AZ89"/>
    <mergeCell ref="BA89:BJ89"/>
    <mergeCell ref="W90:AF90"/>
    <mergeCell ref="AG90:AP90"/>
    <mergeCell ref="AQ90:AZ90"/>
    <mergeCell ref="BA90:BJ90"/>
    <mergeCell ref="A90:V90"/>
    <mergeCell ref="A92:V92"/>
    <mergeCell ref="A91:E91"/>
    <mergeCell ref="F91:V91"/>
    <mergeCell ref="W91:AF91"/>
    <mergeCell ref="AG91:AP91"/>
    <mergeCell ref="AQ91:AZ91"/>
    <mergeCell ref="BA95:BJ95"/>
    <mergeCell ref="W96:AF96"/>
    <mergeCell ref="AG96:AP96"/>
    <mergeCell ref="AQ96:AZ96"/>
    <mergeCell ref="BA96:BJ96"/>
    <mergeCell ref="A93:E93"/>
    <mergeCell ref="F93:V93"/>
    <mergeCell ref="W93:AF93"/>
    <mergeCell ref="AG93:AP93"/>
    <mergeCell ref="AQ93:AZ93"/>
    <mergeCell ref="BA93:BJ93"/>
    <mergeCell ref="W94:AF94"/>
    <mergeCell ref="AG94:AP94"/>
    <mergeCell ref="AQ94:AZ94"/>
    <mergeCell ref="BA94:BJ94"/>
    <mergeCell ref="A94:V94"/>
    <mergeCell ref="A96:V96"/>
    <mergeCell ref="A95:E95"/>
    <mergeCell ref="F95:V95"/>
    <mergeCell ref="W95:AF95"/>
    <mergeCell ref="AG95:AP95"/>
    <mergeCell ref="AQ95:AZ95"/>
    <mergeCell ref="A100:V100"/>
    <mergeCell ref="W100:AP100"/>
    <mergeCell ref="AQ100:BJ100"/>
    <mergeCell ref="BA102:BJ102"/>
    <mergeCell ref="BA103:BJ103"/>
    <mergeCell ref="A102:L102"/>
    <mergeCell ref="M102:V102"/>
    <mergeCell ref="W102:AF102"/>
    <mergeCell ref="AG102:AP102"/>
    <mergeCell ref="AQ102:AZ102"/>
    <mergeCell ref="A103:L103"/>
    <mergeCell ref="M103:V103"/>
    <mergeCell ref="W103:AF103"/>
    <mergeCell ref="AG103:AP103"/>
    <mergeCell ref="AQ103:AZ103"/>
    <mergeCell ref="BA101:BJ101"/>
    <mergeCell ref="A101:L101"/>
    <mergeCell ref="M101:V101"/>
    <mergeCell ref="W101:AF101"/>
    <mergeCell ref="AG101:AP101"/>
    <mergeCell ref="AQ101:AZ101"/>
    <mergeCell ref="A108:BJ108"/>
    <mergeCell ref="A109:AG109"/>
    <mergeCell ref="AH109:BJ109"/>
    <mergeCell ref="A110:AG110"/>
    <mergeCell ref="AH110:BJ110"/>
    <mergeCell ref="A111:AG111"/>
    <mergeCell ref="AH111:BJ111"/>
    <mergeCell ref="AI116:BJ116"/>
    <mergeCell ref="A104:L104"/>
    <mergeCell ref="M104:V104"/>
    <mergeCell ref="W104:AF104"/>
    <mergeCell ref="AG104:AP104"/>
    <mergeCell ref="AQ104:AZ104"/>
    <mergeCell ref="BA104:BJ104"/>
    <mergeCell ref="AI117:AV117"/>
    <mergeCell ref="AW117:BJ117"/>
    <mergeCell ref="A118:F118"/>
    <mergeCell ref="G118:AH118"/>
    <mergeCell ref="AI118:AV118"/>
    <mergeCell ref="AW118:BJ118"/>
    <mergeCell ref="A119:F119"/>
    <mergeCell ref="G119:AH119"/>
    <mergeCell ref="AI119:AV119"/>
    <mergeCell ref="AW119:BJ119"/>
    <mergeCell ref="A116:F117"/>
    <mergeCell ref="G116:AH117"/>
    <mergeCell ref="A120:F120"/>
    <mergeCell ref="G120:AH120"/>
    <mergeCell ref="AI120:AV120"/>
    <mergeCell ref="AW120:BJ120"/>
    <mergeCell ref="A121:F121"/>
    <mergeCell ref="G121:AH121"/>
    <mergeCell ref="AI121:AV121"/>
    <mergeCell ref="AW121:BJ121"/>
    <mergeCell ref="A122:F122"/>
    <mergeCell ref="G122:AH122"/>
    <mergeCell ref="AI122:AV122"/>
    <mergeCell ref="AW122:BJ122"/>
    <mergeCell ref="A123:F123"/>
    <mergeCell ref="G123:AH123"/>
    <mergeCell ref="AI123:AV123"/>
    <mergeCell ref="AW123:BJ123"/>
    <mergeCell ref="A124:F124"/>
    <mergeCell ref="G124:AH124"/>
    <mergeCell ref="AI124:AV124"/>
    <mergeCell ref="AW124:BJ124"/>
    <mergeCell ref="A125:F125"/>
    <mergeCell ref="G125:AH125"/>
    <mergeCell ref="AI125:AV125"/>
    <mergeCell ref="AW125:BJ125"/>
    <mergeCell ref="A129:F129"/>
    <mergeCell ref="G129:AH129"/>
    <mergeCell ref="AI129:AV129"/>
    <mergeCell ref="AW129:BJ129"/>
    <mergeCell ref="A126:F126"/>
    <mergeCell ref="G126:AH126"/>
    <mergeCell ref="AI126:AV126"/>
    <mergeCell ref="AW126:BJ126"/>
    <mergeCell ref="A127:F127"/>
    <mergeCell ref="G127:AH127"/>
    <mergeCell ref="AI127:AV127"/>
    <mergeCell ref="AW127:BJ127"/>
    <mergeCell ref="A128:F128"/>
    <mergeCell ref="G128:AH128"/>
    <mergeCell ref="AI128:AV128"/>
    <mergeCell ref="AW128:BJ128"/>
    <mergeCell ref="A40:L40"/>
    <mergeCell ref="M40:V40"/>
    <mergeCell ref="W40:AF40"/>
    <mergeCell ref="AG40:AP40"/>
    <mergeCell ref="AQ40:AZ40"/>
    <mergeCell ref="BA40:BJ40"/>
    <mergeCell ref="A41:L41"/>
    <mergeCell ref="M41:V41"/>
    <mergeCell ref="W41:AF41"/>
    <mergeCell ref="AG41:AP41"/>
    <mergeCell ref="AQ41:AZ41"/>
    <mergeCell ref="BA41:BJ41"/>
    <mergeCell ref="A42:L42"/>
    <mergeCell ref="M42:V42"/>
    <mergeCell ref="W42:AF42"/>
    <mergeCell ref="AG42:AP42"/>
    <mergeCell ref="AQ42:AZ42"/>
    <mergeCell ref="BA42:BJ42"/>
    <mergeCell ref="A55:L55"/>
    <mergeCell ref="M55:V55"/>
    <mergeCell ref="W55:AF55"/>
    <mergeCell ref="AG55:AP55"/>
    <mergeCell ref="AQ55:AZ55"/>
    <mergeCell ref="BA55:BJ55"/>
    <mergeCell ref="A43:L43"/>
    <mergeCell ref="M43:V43"/>
    <mergeCell ref="W43:AF43"/>
    <mergeCell ref="AG43:AP43"/>
    <mergeCell ref="AQ43:AZ43"/>
    <mergeCell ref="BA43:BJ43"/>
    <mergeCell ref="A44:L44"/>
    <mergeCell ref="M44:V44"/>
    <mergeCell ref="A45:L45"/>
    <mergeCell ref="M45:V45"/>
    <mergeCell ref="A46:L46"/>
    <mergeCell ref="M46:V46"/>
    <mergeCell ref="A52:L52"/>
    <mergeCell ref="M52:V52"/>
    <mergeCell ref="A53:L53"/>
    <mergeCell ref="M53:V53"/>
    <mergeCell ref="A54:L54"/>
    <mergeCell ref="M54:V54"/>
    <mergeCell ref="A47:L47"/>
    <mergeCell ref="M47:V47"/>
    <mergeCell ref="A48:L48"/>
    <mergeCell ref="M48:V48"/>
    <mergeCell ref="A49:L49"/>
    <mergeCell ref="M49:V49"/>
    <mergeCell ref="A50:L50"/>
    <mergeCell ref="M50:V50"/>
    <mergeCell ref="A51:L51"/>
    <mergeCell ref="M51:V51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abSelected="1" topLeftCell="A10" zoomScaleNormal="100" workbookViewId="0">
      <selection activeCell="R14" sqref="R14:Y14"/>
    </sheetView>
  </sheetViews>
  <sheetFormatPr defaultColWidth="9.140625" defaultRowHeight="15" x14ac:dyDescent="0.25"/>
  <cols>
    <col min="1" max="24" width="1.28515625" style="1" customWidth="1"/>
    <col min="25" max="25" width="5.5703125" style="1" customWidth="1"/>
    <col min="26" max="32" width="1.28515625" style="1" customWidth="1"/>
    <col min="33" max="33" width="5.7109375" style="1" customWidth="1"/>
    <col min="34" max="40" width="1.28515625" style="1" customWidth="1"/>
    <col min="41" max="41" width="2.7109375" style="1" customWidth="1"/>
    <col min="42" max="48" width="1.28515625" style="1" customWidth="1"/>
    <col min="49" max="49" width="2.5703125" style="1" customWidth="1"/>
    <col min="50" max="56" width="1.28515625" style="1" customWidth="1"/>
    <col min="57" max="57" width="3.140625" style="1" customWidth="1"/>
    <col min="58" max="64" width="1.28515625" style="1" customWidth="1"/>
    <col min="65" max="65" width="2.7109375" style="1" customWidth="1"/>
    <col min="66" max="76" width="1.28515625" style="1" customWidth="1"/>
    <col min="77" max="79" width="9.140625" style="1"/>
    <col min="80" max="80" width="10" style="1" bestFit="1" customWidth="1"/>
    <col min="81" max="16384" width="9.140625" style="1"/>
  </cols>
  <sheetData>
    <row r="1" spans="1:80" ht="9" customHeight="1" x14ac:dyDescent="0.25"/>
    <row r="2" spans="1:80" x14ac:dyDescent="0.25">
      <c r="A2" s="1" t="s">
        <v>110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80" ht="9" customHeight="1" x14ac:dyDescent="0.25"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80" x14ac:dyDescent="0.25">
      <c r="A4" s="61" t="s">
        <v>59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1" t="s">
        <v>111</v>
      </c>
      <c r="O4" s="62"/>
      <c r="P4" s="62"/>
      <c r="Q4" s="62"/>
      <c r="R4" s="61" t="s">
        <v>112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1" t="s">
        <v>113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1" t="s">
        <v>114</v>
      </c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8"/>
      <c r="BO4" s="8"/>
      <c r="BP4" s="8"/>
      <c r="BQ4" s="8"/>
    </row>
    <row r="5" spans="1:80" ht="39.200000000000003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 t="s">
        <v>115</v>
      </c>
      <c r="S5" s="62"/>
      <c r="T5" s="62"/>
      <c r="U5" s="62"/>
      <c r="V5" s="62"/>
      <c r="W5" s="62"/>
      <c r="X5" s="62"/>
      <c r="Y5" s="62"/>
      <c r="Z5" s="61" t="s">
        <v>32</v>
      </c>
      <c r="AA5" s="62"/>
      <c r="AB5" s="62"/>
      <c r="AC5" s="62"/>
      <c r="AD5" s="62"/>
      <c r="AE5" s="62"/>
      <c r="AF5" s="62"/>
      <c r="AG5" s="62"/>
      <c r="AH5" s="61" t="s">
        <v>115</v>
      </c>
      <c r="AI5" s="62"/>
      <c r="AJ5" s="62"/>
      <c r="AK5" s="62"/>
      <c r="AL5" s="62"/>
      <c r="AM5" s="62"/>
      <c r="AN5" s="62"/>
      <c r="AO5" s="62"/>
      <c r="AP5" s="61" t="s">
        <v>32</v>
      </c>
      <c r="AQ5" s="62"/>
      <c r="AR5" s="62"/>
      <c r="AS5" s="62"/>
      <c r="AT5" s="62"/>
      <c r="AU5" s="62"/>
      <c r="AV5" s="62"/>
      <c r="AW5" s="62"/>
      <c r="AX5" s="61" t="s">
        <v>115</v>
      </c>
      <c r="AY5" s="62"/>
      <c r="AZ5" s="62"/>
      <c r="BA5" s="62"/>
      <c r="BB5" s="62"/>
      <c r="BC5" s="62"/>
      <c r="BD5" s="62"/>
      <c r="BE5" s="62"/>
      <c r="BF5" s="61" t="s">
        <v>32</v>
      </c>
      <c r="BG5" s="62"/>
      <c r="BH5" s="62"/>
      <c r="BI5" s="62"/>
      <c r="BJ5" s="62"/>
      <c r="BK5" s="62"/>
      <c r="BL5" s="62"/>
      <c r="BM5" s="62"/>
      <c r="BN5" s="8"/>
      <c r="BO5" s="8"/>
      <c r="BP5" s="8"/>
      <c r="BQ5" s="8"/>
    </row>
    <row r="6" spans="1:80" ht="14.45" x14ac:dyDescent="0.3">
      <c r="A6" s="114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4">
        <v>2</v>
      </c>
      <c r="O6" s="115"/>
      <c r="P6" s="115"/>
      <c r="Q6" s="115"/>
      <c r="R6" s="114">
        <v>3</v>
      </c>
      <c r="S6" s="115"/>
      <c r="T6" s="115"/>
      <c r="U6" s="115"/>
      <c r="V6" s="115"/>
      <c r="W6" s="115"/>
      <c r="X6" s="115"/>
      <c r="Y6" s="115"/>
      <c r="Z6" s="114">
        <v>4</v>
      </c>
      <c r="AA6" s="115"/>
      <c r="AB6" s="115"/>
      <c r="AC6" s="115"/>
      <c r="AD6" s="115"/>
      <c r="AE6" s="115"/>
      <c r="AF6" s="115"/>
      <c r="AG6" s="115"/>
      <c r="AH6" s="114">
        <v>5</v>
      </c>
      <c r="AI6" s="115"/>
      <c r="AJ6" s="115"/>
      <c r="AK6" s="115"/>
      <c r="AL6" s="115"/>
      <c r="AM6" s="115"/>
      <c r="AN6" s="115"/>
      <c r="AO6" s="115"/>
      <c r="AP6" s="114">
        <v>6</v>
      </c>
      <c r="AQ6" s="115"/>
      <c r="AR6" s="115"/>
      <c r="AS6" s="115"/>
      <c r="AT6" s="115"/>
      <c r="AU6" s="115"/>
      <c r="AV6" s="115"/>
      <c r="AW6" s="115"/>
      <c r="AX6" s="114">
        <v>7</v>
      </c>
      <c r="AY6" s="115"/>
      <c r="AZ6" s="115"/>
      <c r="BA6" s="115"/>
      <c r="BB6" s="115"/>
      <c r="BC6" s="115"/>
      <c r="BD6" s="115"/>
      <c r="BE6" s="115"/>
      <c r="BF6" s="114">
        <v>8</v>
      </c>
      <c r="BG6" s="115"/>
      <c r="BH6" s="115"/>
      <c r="BI6" s="115"/>
      <c r="BJ6" s="115"/>
      <c r="BK6" s="115"/>
      <c r="BL6" s="115"/>
      <c r="BM6" s="115"/>
      <c r="BN6" s="3"/>
      <c r="BO6" s="3"/>
      <c r="BP6" s="8"/>
      <c r="BQ6" s="8"/>
    </row>
    <row r="7" spans="1:80" ht="87" customHeight="1" x14ac:dyDescent="0.25">
      <c r="A7" s="90" t="s">
        <v>116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39" t="s">
        <v>66</v>
      </c>
      <c r="O7" s="40"/>
      <c r="P7" s="40"/>
      <c r="Q7" s="40"/>
      <c r="R7" s="175">
        <v>148251629</v>
      </c>
      <c r="S7" s="176"/>
      <c r="T7" s="176"/>
      <c r="U7" s="176"/>
      <c r="V7" s="176"/>
      <c r="W7" s="176"/>
      <c r="X7" s="176"/>
      <c r="Y7" s="176"/>
      <c r="Z7" s="175">
        <v>147866106</v>
      </c>
      <c r="AA7" s="176"/>
      <c r="AB7" s="176"/>
      <c r="AC7" s="176"/>
      <c r="AD7" s="176"/>
      <c r="AE7" s="176"/>
      <c r="AF7" s="176"/>
      <c r="AG7" s="176"/>
      <c r="AH7" s="175">
        <v>40261172.5</v>
      </c>
      <c r="AI7" s="176"/>
      <c r="AJ7" s="176"/>
      <c r="AK7" s="176"/>
      <c r="AL7" s="176"/>
      <c r="AM7" s="176"/>
      <c r="AN7" s="176"/>
      <c r="AO7" s="176"/>
      <c r="AP7" s="175">
        <v>40701314.979999997</v>
      </c>
      <c r="AQ7" s="176"/>
      <c r="AR7" s="176"/>
      <c r="AS7" s="176"/>
      <c r="AT7" s="176"/>
      <c r="AU7" s="176"/>
      <c r="AV7" s="176"/>
      <c r="AW7" s="176"/>
      <c r="AX7" s="175">
        <v>188512801.5</v>
      </c>
      <c r="AY7" s="176"/>
      <c r="AZ7" s="176"/>
      <c r="BA7" s="176"/>
      <c r="BB7" s="176"/>
      <c r="BC7" s="176"/>
      <c r="BD7" s="176"/>
      <c r="BE7" s="176"/>
      <c r="BF7" s="175">
        <v>188567420.97999999</v>
      </c>
      <c r="BG7" s="176"/>
      <c r="BH7" s="176"/>
      <c r="BI7" s="176"/>
      <c r="BJ7" s="176"/>
      <c r="BK7" s="176"/>
      <c r="BL7" s="176"/>
      <c r="BM7" s="176"/>
      <c r="BN7" s="3"/>
      <c r="BO7" s="3"/>
      <c r="BP7" s="8"/>
      <c r="BQ7" s="8"/>
      <c r="CB7" s="26"/>
    </row>
    <row r="8" spans="1:80" ht="26.45" customHeight="1" x14ac:dyDescent="0.25">
      <c r="A8" s="90" t="s">
        <v>117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39" t="s">
        <v>66</v>
      </c>
      <c r="O8" s="40"/>
      <c r="P8" s="40"/>
      <c r="Q8" s="40"/>
      <c r="R8" s="175">
        <v>0</v>
      </c>
      <c r="S8" s="176"/>
      <c r="T8" s="176"/>
      <c r="U8" s="176"/>
      <c r="V8" s="176"/>
      <c r="W8" s="176"/>
      <c r="X8" s="176"/>
      <c r="Y8" s="176"/>
      <c r="Z8" s="175">
        <v>0</v>
      </c>
      <c r="AA8" s="176"/>
      <c r="AB8" s="176"/>
      <c r="AC8" s="176"/>
      <c r="AD8" s="176"/>
      <c r="AE8" s="176"/>
      <c r="AF8" s="176"/>
      <c r="AG8" s="176"/>
      <c r="AH8" s="175">
        <v>0</v>
      </c>
      <c r="AI8" s="176"/>
      <c r="AJ8" s="176"/>
      <c r="AK8" s="176"/>
      <c r="AL8" s="176"/>
      <c r="AM8" s="176"/>
      <c r="AN8" s="176"/>
      <c r="AO8" s="176"/>
      <c r="AP8" s="175">
        <v>0</v>
      </c>
      <c r="AQ8" s="176"/>
      <c r="AR8" s="176"/>
      <c r="AS8" s="176"/>
      <c r="AT8" s="176"/>
      <c r="AU8" s="176"/>
      <c r="AV8" s="176"/>
      <c r="AW8" s="176"/>
      <c r="AX8" s="175">
        <v>0</v>
      </c>
      <c r="AY8" s="176"/>
      <c r="AZ8" s="176"/>
      <c r="BA8" s="176"/>
      <c r="BB8" s="176"/>
      <c r="BC8" s="176"/>
      <c r="BD8" s="176"/>
      <c r="BE8" s="176"/>
      <c r="BF8" s="175">
        <v>0</v>
      </c>
      <c r="BG8" s="176"/>
      <c r="BH8" s="176"/>
      <c r="BI8" s="176"/>
      <c r="BJ8" s="176"/>
      <c r="BK8" s="176"/>
      <c r="BL8" s="176"/>
      <c r="BM8" s="176"/>
      <c r="BN8" s="3"/>
      <c r="BO8" s="3"/>
      <c r="BP8" s="8"/>
      <c r="BQ8" s="8"/>
    </row>
    <row r="9" spans="1:80" ht="37.5" customHeight="1" x14ac:dyDescent="0.25">
      <c r="A9" s="90" t="s">
        <v>118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39" t="s">
        <v>66</v>
      </c>
      <c r="O9" s="40"/>
      <c r="P9" s="40"/>
      <c r="Q9" s="40"/>
      <c r="R9" s="175">
        <v>0</v>
      </c>
      <c r="S9" s="176"/>
      <c r="T9" s="176"/>
      <c r="U9" s="176"/>
      <c r="V9" s="176"/>
      <c r="W9" s="176"/>
      <c r="X9" s="176"/>
      <c r="Y9" s="176"/>
      <c r="Z9" s="175">
        <v>0</v>
      </c>
      <c r="AA9" s="176"/>
      <c r="AB9" s="176"/>
      <c r="AC9" s="176"/>
      <c r="AD9" s="176"/>
      <c r="AE9" s="176"/>
      <c r="AF9" s="176"/>
      <c r="AG9" s="176"/>
      <c r="AH9" s="175">
        <v>0</v>
      </c>
      <c r="AI9" s="176"/>
      <c r="AJ9" s="176"/>
      <c r="AK9" s="176"/>
      <c r="AL9" s="176"/>
      <c r="AM9" s="176"/>
      <c r="AN9" s="176"/>
      <c r="AO9" s="176"/>
      <c r="AP9" s="175">
        <v>45360</v>
      </c>
      <c r="AQ9" s="176"/>
      <c r="AR9" s="176"/>
      <c r="AS9" s="176"/>
      <c r="AT9" s="176"/>
      <c r="AU9" s="176"/>
      <c r="AV9" s="176"/>
      <c r="AW9" s="176"/>
      <c r="AX9" s="175">
        <v>0</v>
      </c>
      <c r="AY9" s="176"/>
      <c r="AZ9" s="176"/>
      <c r="BA9" s="176"/>
      <c r="BB9" s="176"/>
      <c r="BC9" s="176"/>
      <c r="BD9" s="176"/>
      <c r="BE9" s="176"/>
      <c r="BF9" s="175">
        <v>45360</v>
      </c>
      <c r="BG9" s="176"/>
      <c r="BH9" s="176"/>
      <c r="BI9" s="176"/>
      <c r="BJ9" s="176"/>
      <c r="BK9" s="176"/>
      <c r="BL9" s="176"/>
      <c r="BM9" s="176"/>
      <c r="BN9" s="3"/>
      <c r="BO9" s="3"/>
      <c r="BP9" s="8"/>
      <c r="BQ9" s="8"/>
    </row>
    <row r="10" spans="1:80" ht="48.75" customHeight="1" x14ac:dyDescent="0.25">
      <c r="A10" s="90" t="s">
        <v>119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39" t="s">
        <v>66</v>
      </c>
      <c r="O10" s="40"/>
      <c r="P10" s="40"/>
      <c r="Q10" s="40"/>
      <c r="R10" s="175"/>
      <c r="S10" s="176"/>
      <c r="T10" s="176"/>
      <c r="U10" s="176"/>
      <c r="V10" s="176"/>
      <c r="W10" s="176"/>
      <c r="X10" s="176"/>
      <c r="Y10" s="176"/>
      <c r="Z10" s="175"/>
      <c r="AA10" s="176"/>
      <c r="AB10" s="176"/>
      <c r="AC10" s="176"/>
      <c r="AD10" s="176"/>
      <c r="AE10" s="176"/>
      <c r="AF10" s="176"/>
      <c r="AG10" s="176"/>
      <c r="AH10" s="175">
        <v>1389424</v>
      </c>
      <c r="AI10" s="176"/>
      <c r="AJ10" s="176"/>
      <c r="AK10" s="176"/>
      <c r="AL10" s="176"/>
      <c r="AM10" s="176"/>
      <c r="AN10" s="176"/>
      <c r="AO10" s="176"/>
      <c r="AP10" s="175">
        <v>1131521</v>
      </c>
      <c r="AQ10" s="176"/>
      <c r="AR10" s="176"/>
      <c r="AS10" s="176"/>
      <c r="AT10" s="176"/>
      <c r="AU10" s="176"/>
      <c r="AV10" s="176"/>
      <c r="AW10" s="176"/>
      <c r="AX10" s="175">
        <f>R10+AH10</f>
        <v>1389424</v>
      </c>
      <c r="AY10" s="176"/>
      <c r="AZ10" s="176"/>
      <c r="BA10" s="176"/>
      <c r="BB10" s="176"/>
      <c r="BC10" s="176"/>
      <c r="BD10" s="176"/>
      <c r="BE10" s="176"/>
      <c r="BF10" s="175">
        <v>1131521</v>
      </c>
      <c r="BG10" s="176"/>
      <c r="BH10" s="176"/>
      <c r="BI10" s="176"/>
      <c r="BJ10" s="176"/>
      <c r="BK10" s="176"/>
      <c r="BL10" s="176"/>
      <c r="BM10" s="176"/>
      <c r="BN10" s="3"/>
      <c r="BO10" s="3"/>
      <c r="BP10" s="8"/>
      <c r="BQ10" s="8"/>
    </row>
    <row r="11" spans="1:80" ht="63" customHeight="1" x14ac:dyDescent="0.25">
      <c r="A11" s="90" t="s">
        <v>120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39" t="s">
        <v>66</v>
      </c>
      <c r="O11" s="40"/>
      <c r="P11" s="40"/>
      <c r="Q11" s="40"/>
      <c r="R11" s="175">
        <v>0</v>
      </c>
      <c r="S11" s="176"/>
      <c r="T11" s="176"/>
      <c r="U11" s="176"/>
      <c r="V11" s="176"/>
      <c r="W11" s="176"/>
      <c r="X11" s="176"/>
      <c r="Y11" s="176"/>
      <c r="Z11" s="175">
        <v>0</v>
      </c>
      <c r="AA11" s="176"/>
      <c r="AB11" s="176"/>
      <c r="AC11" s="176"/>
      <c r="AD11" s="176"/>
      <c r="AE11" s="176"/>
      <c r="AF11" s="176"/>
      <c r="AG11" s="176"/>
      <c r="AH11" s="175">
        <v>32645</v>
      </c>
      <c r="AI11" s="176"/>
      <c r="AJ11" s="176"/>
      <c r="AK11" s="176"/>
      <c r="AL11" s="176"/>
      <c r="AM11" s="176"/>
      <c r="AN11" s="176"/>
      <c r="AO11" s="176"/>
      <c r="AP11" s="175">
        <v>318054</v>
      </c>
      <c r="AQ11" s="176"/>
      <c r="AR11" s="176"/>
      <c r="AS11" s="176"/>
      <c r="AT11" s="176"/>
      <c r="AU11" s="176"/>
      <c r="AV11" s="176"/>
      <c r="AW11" s="176"/>
      <c r="AX11" s="175">
        <f>R11+AH11</f>
        <v>32645</v>
      </c>
      <c r="AY11" s="176"/>
      <c r="AZ11" s="176"/>
      <c r="BA11" s="176"/>
      <c r="BB11" s="176"/>
      <c r="BC11" s="176"/>
      <c r="BD11" s="176"/>
      <c r="BE11" s="176"/>
      <c r="BF11" s="175">
        <f>Z11+AP11</f>
        <v>318054</v>
      </c>
      <c r="BG11" s="176"/>
      <c r="BH11" s="176"/>
      <c r="BI11" s="176"/>
      <c r="BJ11" s="176"/>
      <c r="BK11" s="176"/>
      <c r="BL11" s="176"/>
      <c r="BM11" s="176"/>
      <c r="BN11" s="3"/>
      <c r="BO11" s="3"/>
      <c r="BP11" s="8"/>
      <c r="BQ11" s="8"/>
    </row>
    <row r="12" spans="1:80" ht="25.5" customHeight="1" x14ac:dyDescent="0.25">
      <c r="A12" s="90" t="s">
        <v>121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39" t="s">
        <v>66</v>
      </c>
      <c r="O12" s="40"/>
      <c r="P12" s="40"/>
      <c r="Q12" s="40"/>
      <c r="R12" s="46" t="s">
        <v>97</v>
      </c>
      <c r="S12" s="47"/>
      <c r="T12" s="47"/>
      <c r="U12" s="47"/>
      <c r="V12" s="47"/>
      <c r="W12" s="47"/>
      <c r="X12" s="47"/>
      <c r="Y12" s="47"/>
      <c r="Z12" s="46" t="s">
        <v>97</v>
      </c>
      <c r="AA12" s="47"/>
      <c r="AB12" s="47"/>
      <c r="AC12" s="47"/>
      <c r="AD12" s="47"/>
      <c r="AE12" s="47"/>
      <c r="AF12" s="47"/>
      <c r="AG12" s="47"/>
      <c r="AH12" s="175">
        <f>AH10+AH11</f>
        <v>1422069</v>
      </c>
      <c r="AI12" s="176"/>
      <c r="AJ12" s="176"/>
      <c r="AK12" s="176"/>
      <c r="AL12" s="176"/>
      <c r="AM12" s="176"/>
      <c r="AN12" s="176"/>
      <c r="AO12" s="176"/>
      <c r="AP12" s="175">
        <f>AP9+AP10+AP11</f>
        <v>1494935</v>
      </c>
      <c r="AQ12" s="176"/>
      <c r="AR12" s="176"/>
      <c r="AS12" s="176"/>
      <c r="AT12" s="176"/>
      <c r="AU12" s="176"/>
      <c r="AV12" s="176"/>
      <c r="AW12" s="176"/>
      <c r="AX12" s="175">
        <f>AX10+AX11</f>
        <v>1422069</v>
      </c>
      <c r="AY12" s="176"/>
      <c r="AZ12" s="176"/>
      <c r="BA12" s="176"/>
      <c r="BB12" s="176"/>
      <c r="BC12" s="176"/>
      <c r="BD12" s="176"/>
      <c r="BE12" s="176"/>
      <c r="BF12" s="175">
        <f>BF9+BF10+BF11</f>
        <v>1494935</v>
      </c>
      <c r="BG12" s="176"/>
      <c r="BH12" s="176"/>
      <c r="BI12" s="176"/>
      <c r="BJ12" s="176"/>
      <c r="BK12" s="176"/>
      <c r="BL12" s="176"/>
      <c r="BM12" s="176"/>
      <c r="BN12" s="3"/>
      <c r="BO12" s="3"/>
      <c r="BP12" s="8"/>
      <c r="BQ12" s="8"/>
    </row>
    <row r="13" spans="1:80" ht="86.25" customHeight="1" x14ac:dyDescent="0.25">
      <c r="A13" s="90" t="s">
        <v>122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39" t="s">
        <v>123</v>
      </c>
      <c r="O13" s="40"/>
      <c r="P13" s="40"/>
      <c r="Q13" s="40"/>
      <c r="R13" s="46">
        <v>4</v>
      </c>
      <c r="S13" s="47"/>
      <c r="T13" s="47"/>
      <c r="U13" s="47"/>
      <c r="V13" s="47"/>
      <c r="W13" s="47"/>
      <c r="X13" s="47"/>
      <c r="Y13" s="47"/>
      <c r="Z13" s="46">
        <v>3</v>
      </c>
      <c r="AA13" s="47"/>
      <c r="AB13" s="47"/>
      <c r="AC13" s="47"/>
      <c r="AD13" s="47"/>
      <c r="AE13" s="47"/>
      <c r="AF13" s="47"/>
      <c r="AG13" s="47"/>
      <c r="AH13" s="46" t="s">
        <v>97</v>
      </c>
      <c r="AI13" s="47"/>
      <c r="AJ13" s="47"/>
      <c r="AK13" s="47"/>
      <c r="AL13" s="47"/>
      <c r="AM13" s="47"/>
      <c r="AN13" s="47"/>
      <c r="AO13" s="47"/>
      <c r="AP13" s="46" t="s">
        <v>97</v>
      </c>
      <c r="AQ13" s="47"/>
      <c r="AR13" s="47"/>
      <c r="AS13" s="47"/>
      <c r="AT13" s="47"/>
      <c r="AU13" s="47"/>
      <c r="AV13" s="47"/>
      <c r="AW13" s="47"/>
      <c r="AX13" s="46">
        <v>4</v>
      </c>
      <c r="AY13" s="47"/>
      <c r="AZ13" s="47"/>
      <c r="BA13" s="47"/>
      <c r="BB13" s="47"/>
      <c r="BC13" s="47"/>
      <c r="BD13" s="47"/>
      <c r="BE13" s="47"/>
      <c r="BF13" s="46">
        <v>3</v>
      </c>
      <c r="BG13" s="47"/>
      <c r="BH13" s="47"/>
      <c r="BI13" s="47"/>
      <c r="BJ13" s="47"/>
      <c r="BK13" s="47"/>
      <c r="BL13" s="47"/>
      <c r="BM13" s="47"/>
      <c r="BN13" s="8"/>
      <c r="BO13" s="8"/>
      <c r="BP13" s="8"/>
      <c r="BQ13" s="8"/>
    </row>
    <row r="14" spans="1:80" ht="25.5" customHeight="1" x14ac:dyDescent="0.25">
      <c r="A14" s="90" t="s">
        <v>117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39" t="s">
        <v>123</v>
      </c>
      <c r="O14" s="40"/>
      <c r="P14" s="40"/>
      <c r="Q14" s="40"/>
      <c r="R14" s="171">
        <v>0</v>
      </c>
      <c r="S14" s="172"/>
      <c r="T14" s="172"/>
      <c r="U14" s="172"/>
      <c r="V14" s="172"/>
      <c r="W14" s="172"/>
      <c r="X14" s="172"/>
      <c r="Y14" s="172"/>
      <c r="Z14" s="171">
        <v>0</v>
      </c>
      <c r="AA14" s="172"/>
      <c r="AB14" s="172"/>
      <c r="AC14" s="172"/>
      <c r="AD14" s="172"/>
      <c r="AE14" s="172"/>
      <c r="AF14" s="172"/>
      <c r="AG14" s="172"/>
      <c r="AH14" s="46" t="s">
        <v>97</v>
      </c>
      <c r="AI14" s="47"/>
      <c r="AJ14" s="47"/>
      <c r="AK14" s="47"/>
      <c r="AL14" s="47"/>
      <c r="AM14" s="47"/>
      <c r="AN14" s="47"/>
      <c r="AO14" s="47"/>
      <c r="AP14" s="46" t="s">
        <v>97</v>
      </c>
      <c r="AQ14" s="47"/>
      <c r="AR14" s="47"/>
      <c r="AS14" s="47"/>
      <c r="AT14" s="47"/>
      <c r="AU14" s="47"/>
      <c r="AV14" s="47"/>
      <c r="AW14" s="47"/>
      <c r="AX14" s="171">
        <v>0</v>
      </c>
      <c r="AY14" s="172"/>
      <c r="AZ14" s="172"/>
      <c r="BA14" s="172"/>
      <c r="BB14" s="172"/>
      <c r="BC14" s="172"/>
      <c r="BD14" s="172"/>
      <c r="BE14" s="172"/>
      <c r="BF14" s="171">
        <v>0</v>
      </c>
      <c r="BG14" s="172"/>
      <c r="BH14" s="172"/>
      <c r="BI14" s="172"/>
      <c r="BJ14" s="172"/>
      <c r="BK14" s="172"/>
      <c r="BL14" s="172"/>
      <c r="BM14" s="172"/>
      <c r="BN14" s="8"/>
      <c r="BO14" s="8"/>
      <c r="BP14" s="8"/>
      <c r="BQ14" s="8"/>
    </row>
    <row r="15" spans="1:80" ht="36.75" customHeight="1" x14ac:dyDescent="0.25">
      <c r="A15" s="90" t="s">
        <v>118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39" t="s">
        <v>123</v>
      </c>
      <c r="O15" s="40"/>
      <c r="P15" s="40"/>
      <c r="Q15" s="40"/>
      <c r="R15" s="171">
        <v>0</v>
      </c>
      <c r="S15" s="172"/>
      <c r="T15" s="172"/>
      <c r="U15" s="172"/>
      <c r="V15" s="172"/>
      <c r="W15" s="172"/>
      <c r="X15" s="172"/>
      <c r="Y15" s="172"/>
      <c r="Z15" s="171">
        <v>0</v>
      </c>
      <c r="AA15" s="172"/>
      <c r="AB15" s="172"/>
      <c r="AC15" s="172"/>
      <c r="AD15" s="172"/>
      <c r="AE15" s="172"/>
      <c r="AF15" s="172"/>
      <c r="AG15" s="172"/>
      <c r="AH15" s="46" t="s">
        <v>97</v>
      </c>
      <c r="AI15" s="47"/>
      <c r="AJ15" s="47"/>
      <c r="AK15" s="47"/>
      <c r="AL15" s="47"/>
      <c r="AM15" s="47"/>
      <c r="AN15" s="47"/>
      <c r="AO15" s="47"/>
      <c r="AP15" s="46" t="s">
        <v>97</v>
      </c>
      <c r="AQ15" s="47"/>
      <c r="AR15" s="47"/>
      <c r="AS15" s="47"/>
      <c r="AT15" s="47"/>
      <c r="AU15" s="47"/>
      <c r="AV15" s="47"/>
      <c r="AW15" s="47"/>
      <c r="AX15" s="171">
        <v>0</v>
      </c>
      <c r="AY15" s="172"/>
      <c r="AZ15" s="172"/>
      <c r="BA15" s="172"/>
      <c r="BB15" s="172"/>
      <c r="BC15" s="172"/>
      <c r="BD15" s="172"/>
      <c r="BE15" s="172"/>
      <c r="BF15" s="171">
        <v>0</v>
      </c>
      <c r="BG15" s="172"/>
      <c r="BH15" s="172"/>
      <c r="BI15" s="172"/>
      <c r="BJ15" s="172"/>
      <c r="BK15" s="172"/>
      <c r="BL15" s="172"/>
      <c r="BM15" s="172"/>
      <c r="BN15" s="6"/>
      <c r="BO15" s="8"/>
      <c r="BP15" s="8"/>
      <c r="BQ15" s="8"/>
    </row>
    <row r="16" spans="1:80" ht="81" customHeight="1" x14ac:dyDescent="0.25">
      <c r="A16" s="90" t="s">
        <v>124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39" t="s">
        <v>125</v>
      </c>
      <c r="O16" s="40"/>
      <c r="P16" s="40"/>
      <c r="Q16" s="40"/>
      <c r="R16" s="173">
        <v>14313.3</v>
      </c>
      <c r="S16" s="174"/>
      <c r="T16" s="174"/>
      <c r="U16" s="174"/>
      <c r="V16" s="174"/>
      <c r="W16" s="174"/>
      <c r="X16" s="174"/>
      <c r="Y16" s="174"/>
      <c r="Z16" s="173">
        <v>14147.3</v>
      </c>
      <c r="AA16" s="174"/>
      <c r="AB16" s="174"/>
      <c r="AC16" s="174"/>
      <c r="AD16" s="174"/>
      <c r="AE16" s="174"/>
      <c r="AF16" s="174"/>
      <c r="AG16" s="174"/>
      <c r="AH16" s="46" t="s">
        <v>97</v>
      </c>
      <c r="AI16" s="47"/>
      <c r="AJ16" s="47"/>
      <c r="AK16" s="47"/>
      <c r="AL16" s="47"/>
      <c r="AM16" s="47"/>
      <c r="AN16" s="47"/>
      <c r="AO16" s="47"/>
      <c r="AP16" s="46" t="s">
        <v>97</v>
      </c>
      <c r="AQ16" s="47"/>
      <c r="AR16" s="47"/>
      <c r="AS16" s="47"/>
      <c r="AT16" s="47"/>
      <c r="AU16" s="47"/>
      <c r="AV16" s="47"/>
      <c r="AW16" s="47"/>
      <c r="AX16" s="46">
        <v>14313.3</v>
      </c>
      <c r="AY16" s="47"/>
      <c r="AZ16" s="47"/>
      <c r="BA16" s="47"/>
      <c r="BB16" s="47"/>
      <c r="BC16" s="47"/>
      <c r="BD16" s="47"/>
      <c r="BE16" s="47"/>
      <c r="BF16" s="46">
        <v>14147.3</v>
      </c>
      <c r="BG16" s="47"/>
      <c r="BH16" s="47"/>
      <c r="BI16" s="47"/>
      <c r="BJ16" s="47"/>
      <c r="BK16" s="47"/>
      <c r="BL16" s="47"/>
      <c r="BM16" s="47"/>
      <c r="BN16" s="6"/>
      <c r="BO16" s="8"/>
      <c r="BP16" s="8"/>
      <c r="BQ16" s="8"/>
    </row>
    <row r="17" spans="1:69" ht="26.45" customHeight="1" x14ac:dyDescent="0.25">
      <c r="A17" s="90" t="s">
        <v>117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39" t="s">
        <v>125</v>
      </c>
      <c r="O17" s="40"/>
      <c r="P17" s="40"/>
      <c r="Q17" s="40"/>
      <c r="R17" s="171">
        <v>0</v>
      </c>
      <c r="S17" s="172"/>
      <c r="T17" s="172"/>
      <c r="U17" s="172"/>
      <c r="V17" s="172"/>
      <c r="W17" s="172"/>
      <c r="X17" s="172"/>
      <c r="Y17" s="172"/>
      <c r="Z17" s="171">
        <v>0</v>
      </c>
      <c r="AA17" s="172"/>
      <c r="AB17" s="172"/>
      <c r="AC17" s="172"/>
      <c r="AD17" s="172"/>
      <c r="AE17" s="172"/>
      <c r="AF17" s="172"/>
      <c r="AG17" s="172"/>
      <c r="AH17" s="46" t="s">
        <v>97</v>
      </c>
      <c r="AI17" s="47"/>
      <c r="AJ17" s="47"/>
      <c r="AK17" s="47"/>
      <c r="AL17" s="47"/>
      <c r="AM17" s="47"/>
      <c r="AN17" s="47"/>
      <c r="AO17" s="47"/>
      <c r="AP17" s="46" t="s">
        <v>97</v>
      </c>
      <c r="AQ17" s="47"/>
      <c r="AR17" s="47"/>
      <c r="AS17" s="47"/>
      <c r="AT17" s="47"/>
      <c r="AU17" s="47"/>
      <c r="AV17" s="47"/>
      <c r="AW17" s="47"/>
      <c r="AX17" s="171">
        <v>0</v>
      </c>
      <c r="AY17" s="172"/>
      <c r="AZ17" s="172"/>
      <c r="BA17" s="172"/>
      <c r="BB17" s="172"/>
      <c r="BC17" s="172"/>
      <c r="BD17" s="172"/>
      <c r="BE17" s="172"/>
      <c r="BF17" s="171">
        <v>0</v>
      </c>
      <c r="BG17" s="172"/>
      <c r="BH17" s="172"/>
      <c r="BI17" s="172"/>
      <c r="BJ17" s="172"/>
      <c r="BK17" s="172"/>
      <c r="BL17" s="172"/>
      <c r="BM17" s="172"/>
      <c r="BN17" s="6"/>
      <c r="BO17" s="8"/>
      <c r="BP17" s="8"/>
      <c r="BQ17" s="8"/>
    </row>
    <row r="18" spans="1:69" ht="36.75" customHeight="1" x14ac:dyDescent="0.25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39" t="s">
        <v>125</v>
      </c>
      <c r="O18" s="40"/>
      <c r="P18" s="40"/>
      <c r="Q18" s="40"/>
      <c r="R18" s="171">
        <v>0</v>
      </c>
      <c r="S18" s="172"/>
      <c r="T18" s="172"/>
      <c r="U18" s="172"/>
      <c r="V18" s="172"/>
      <c r="W18" s="172"/>
      <c r="X18" s="172"/>
      <c r="Y18" s="172"/>
      <c r="Z18" s="171">
        <v>0</v>
      </c>
      <c r="AA18" s="172"/>
      <c r="AB18" s="172"/>
      <c r="AC18" s="172"/>
      <c r="AD18" s="172"/>
      <c r="AE18" s="172"/>
      <c r="AF18" s="172"/>
      <c r="AG18" s="172"/>
      <c r="AH18" s="46" t="s">
        <v>97</v>
      </c>
      <c r="AI18" s="47"/>
      <c r="AJ18" s="47"/>
      <c r="AK18" s="47"/>
      <c r="AL18" s="47"/>
      <c r="AM18" s="47"/>
      <c r="AN18" s="47"/>
      <c r="AO18" s="47"/>
      <c r="AP18" s="46" t="s">
        <v>97</v>
      </c>
      <c r="AQ18" s="47"/>
      <c r="AR18" s="47"/>
      <c r="AS18" s="47"/>
      <c r="AT18" s="47"/>
      <c r="AU18" s="47"/>
      <c r="AV18" s="47"/>
      <c r="AW18" s="47"/>
      <c r="AX18" s="171">
        <v>0</v>
      </c>
      <c r="AY18" s="172"/>
      <c r="AZ18" s="172"/>
      <c r="BA18" s="172"/>
      <c r="BB18" s="172"/>
      <c r="BC18" s="172"/>
      <c r="BD18" s="172"/>
      <c r="BE18" s="172"/>
      <c r="BF18" s="171">
        <v>0</v>
      </c>
      <c r="BG18" s="172"/>
      <c r="BH18" s="172"/>
      <c r="BI18" s="172"/>
      <c r="BJ18" s="172"/>
      <c r="BK18" s="172"/>
      <c r="BL18" s="172"/>
      <c r="BM18" s="172"/>
      <c r="BN18" s="8"/>
      <c r="BO18" s="8"/>
      <c r="BP18" s="8"/>
      <c r="BQ18" s="8"/>
    </row>
    <row r="19" spans="1:69" ht="13.7" customHeigh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1"/>
      <c r="S19" s="22"/>
      <c r="T19" s="22"/>
      <c r="U19" s="22"/>
      <c r="V19" s="22"/>
      <c r="W19" s="22"/>
      <c r="X19" s="22"/>
      <c r="Y19" s="22"/>
      <c r="Z19" s="21"/>
      <c r="AA19" s="22"/>
      <c r="AB19" s="22"/>
      <c r="AC19" s="22"/>
      <c r="AD19" s="22"/>
      <c r="AE19" s="22"/>
      <c r="AF19" s="22"/>
      <c r="AG19" s="22"/>
      <c r="AH19" s="23"/>
      <c r="AI19" s="24"/>
      <c r="AJ19" s="24"/>
      <c r="AK19" s="24"/>
      <c r="AL19" s="24"/>
      <c r="AM19" s="24"/>
      <c r="AN19" s="24"/>
      <c r="AO19" s="24"/>
      <c r="AP19" s="23"/>
      <c r="AQ19" s="24"/>
      <c r="AR19" s="24"/>
      <c r="AS19" s="24"/>
      <c r="AT19" s="24"/>
      <c r="AU19" s="24"/>
      <c r="AV19" s="24"/>
      <c r="AW19" s="24"/>
      <c r="AX19" s="21"/>
      <c r="AY19" s="22"/>
      <c r="AZ19" s="22"/>
      <c r="BA19" s="22"/>
      <c r="BB19" s="22"/>
      <c r="BC19" s="22"/>
      <c r="BD19" s="22"/>
      <c r="BE19" s="22"/>
      <c r="BF19" s="21"/>
      <c r="BG19" s="22"/>
      <c r="BH19" s="22"/>
      <c r="BI19" s="22"/>
      <c r="BJ19" s="22"/>
      <c r="BK19" s="22"/>
      <c r="BL19" s="22"/>
      <c r="BM19" s="22"/>
      <c r="BN19" s="8"/>
      <c r="BO19" s="8"/>
      <c r="BP19" s="8"/>
      <c r="BQ19" s="8"/>
    </row>
    <row r="20" spans="1:69" x14ac:dyDescent="0.25">
      <c r="A20" s="1" t="s">
        <v>164</v>
      </c>
      <c r="I20" s="32" t="s">
        <v>177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69" x14ac:dyDescent="0.25">
      <c r="A21" s="10" t="s">
        <v>126</v>
      </c>
    </row>
    <row r="22" spans="1:69" x14ac:dyDescent="0.25">
      <c r="A22" s="1" t="s">
        <v>165</v>
      </c>
      <c r="P22" s="32" t="s">
        <v>178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69" x14ac:dyDescent="0.25">
      <c r="A23" s="10" t="s">
        <v>127</v>
      </c>
    </row>
    <row r="24" spans="1:69" ht="15.75" x14ac:dyDescent="0.25">
      <c r="A24" s="9" t="s">
        <v>166</v>
      </c>
    </row>
  </sheetData>
  <mergeCells count="117">
    <mergeCell ref="R7:Y7"/>
    <mergeCell ref="Z7:AG7"/>
    <mergeCell ref="AH7:AO7"/>
    <mergeCell ref="AP7:AW7"/>
    <mergeCell ref="BF5:BM5"/>
    <mergeCell ref="A6:M6"/>
    <mergeCell ref="N6:Q6"/>
    <mergeCell ref="R6:Y6"/>
    <mergeCell ref="Z6:AG6"/>
    <mergeCell ref="AH6:AO6"/>
    <mergeCell ref="AP6:AW6"/>
    <mergeCell ref="AX6:BE6"/>
    <mergeCell ref="BF6:BM6"/>
    <mergeCell ref="A4:M5"/>
    <mergeCell ref="R5:Y5"/>
    <mergeCell ref="Z5:AG5"/>
    <mergeCell ref="AH5:AO5"/>
    <mergeCell ref="AP5:AW5"/>
    <mergeCell ref="AX5:BE5"/>
    <mergeCell ref="AX9:BE9"/>
    <mergeCell ref="BF9:BM9"/>
    <mergeCell ref="R4:AG4"/>
    <mergeCell ref="AH4:AW4"/>
    <mergeCell ref="AX4:BM4"/>
    <mergeCell ref="N4:Q5"/>
    <mergeCell ref="A9:M9"/>
    <mergeCell ref="N9:Q9"/>
    <mergeCell ref="R9:Y9"/>
    <mergeCell ref="Z9:AG9"/>
    <mergeCell ref="AH9:AO9"/>
    <mergeCell ref="AP9:AW9"/>
    <mergeCell ref="AX7:BE7"/>
    <mergeCell ref="BF7:BM7"/>
    <mergeCell ref="A8:M8"/>
    <mergeCell ref="N8:Q8"/>
    <mergeCell ref="R8:Y8"/>
    <mergeCell ref="Z8:AG8"/>
    <mergeCell ref="AH8:AO8"/>
    <mergeCell ref="AP8:AW8"/>
    <mergeCell ref="AX8:BE8"/>
    <mergeCell ref="BF8:BM8"/>
    <mergeCell ref="A7:M7"/>
    <mergeCell ref="N7:Q7"/>
    <mergeCell ref="AX10:BE10"/>
    <mergeCell ref="BF10:BM10"/>
    <mergeCell ref="A11:M11"/>
    <mergeCell ref="N11:Q11"/>
    <mergeCell ref="R11:Y11"/>
    <mergeCell ref="Z11:AG11"/>
    <mergeCell ref="AH11:AO11"/>
    <mergeCell ref="AP11:AW11"/>
    <mergeCell ref="AX11:BE11"/>
    <mergeCell ref="BF11:BM11"/>
    <mergeCell ref="A10:M10"/>
    <mergeCell ref="N10:Q10"/>
    <mergeCell ref="R10:Y10"/>
    <mergeCell ref="Z10:AG10"/>
    <mergeCell ref="AH10:AO10"/>
    <mergeCell ref="AP10:AW10"/>
    <mergeCell ref="AX12:BE12"/>
    <mergeCell ref="BF12:BM12"/>
    <mergeCell ref="A13:M13"/>
    <mergeCell ref="N13:Q13"/>
    <mergeCell ref="R13:Y13"/>
    <mergeCell ref="Z13:AG13"/>
    <mergeCell ref="AH13:AO13"/>
    <mergeCell ref="AP13:AW13"/>
    <mergeCell ref="AX13:BE13"/>
    <mergeCell ref="BF13:BM13"/>
    <mergeCell ref="A12:M12"/>
    <mergeCell ref="N12:Q12"/>
    <mergeCell ref="R12:Y12"/>
    <mergeCell ref="Z12:AG12"/>
    <mergeCell ref="AH12:AO12"/>
    <mergeCell ref="AP12:AW12"/>
    <mergeCell ref="AX14:BE14"/>
    <mergeCell ref="BF14:BM14"/>
    <mergeCell ref="A15:M15"/>
    <mergeCell ref="N15:Q15"/>
    <mergeCell ref="R15:Y15"/>
    <mergeCell ref="Z15:AG15"/>
    <mergeCell ref="AH15:AO15"/>
    <mergeCell ref="AP15:AW15"/>
    <mergeCell ref="AX15:BE15"/>
    <mergeCell ref="BF15:BM15"/>
    <mergeCell ref="A14:M14"/>
    <mergeCell ref="N14:Q14"/>
    <mergeCell ref="R14:Y14"/>
    <mergeCell ref="Z14:AG14"/>
    <mergeCell ref="AH14:AO14"/>
    <mergeCell ref="AP14:AW14"/>
    <mergeCell ref="AX16:BE16"/>
    <mergeCell ref="BF16:BM16"/>
    <mergeCell ref="A17:M17"/>
    <mergeCell ref="N17:Q17"/>
    <mergeCell ref="R17:Y17"/>
    <mergeCell ref="Z17:AG17"/>
    <mergeCell ref="AH17:AO17"/>
    <mergeCell ref="AP17:AW17"/>
    <mergeCell ref="AX17:BE17"/>
    <mergeCell ref="BF17:BM17"/>
    <mergeCell ref="A16:M16"/>
    <mergeCell ref="N16:Q16"/>
    <mergeCell ref="R16:Y16"/>
    <mergeCell ref="Z16:AG16"/>
    <mergeCell ref="AH16:AO16"/>
    <mergeCell ref="AP16:AW16"/>
    <mergeCell ref="I20:AG20"/>
    <mergeCell ref="P22:AG22"/>
    <mergeCell ref="AX18:BE18"/>
    <mergeCell ref="BF18:BM18"/>
    <mergeCell ref="A18:M18"/>
    <mergeCell ref="N18:Q18"/>
    <mergeCell ref="R18:Y18"/>
    <mergeCell ref="Z18:AG18"/>
    <mergeCell ref="AH18:AO18"/>
    <mergeCell ref="AP18:AW18"/>
  </mergeCells>
  <pageMargins left="0.7" right="0.7" top="0.75" bottom="0.48958333333333331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Любименко Марина Валерьевна</cp:lastModifiedBy>
  <cp:lastPrinted>2021-01-14T10:56:45Z</cp:lastPrinted>
  <dcterms:created xsi:type="dcterms:W3CDTF">2013-06-10T03:31:25Z</dcterms:created>
  <dcterms:modified xsi:type="dcterms:W3CDTF">2021-02-20T09:36:33Z</dcterms:modified>
</cp:coreProperties>
</file>